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shyanov\Documents\2019.08.12 Ан отчет ФБ II кв 2019\analytics-2019ii-02\doc\"/>
    </mc:Choice>
  </mc:AlternateContent>
  <bookViews>
    <workbookView xWindow="0" yWindow="4770" windowWidth="18825" windowHeight="7185"/>
  </bookViews>
  <sheets>
    <sheet name="Приложение № 2 НП" sheetId="669" r:id="rId1"/>
  </sheets>
  <externalReferences>
    <externalReference r:id="rId2"/>
    <externalReference r:id="rId3"/>
    <externalReference r:id="rId4"/>
  </externalReferences>
  <definedNames>
    <definedName name="_xlnm._FilterDatabase" localSheetId="0" hidden="1">'Приложение № 2 НП'!$A$12:$L$587</definedName>
    <definedName name="XDO_?BUDGET_NAME_S1?" localSheetId="0">#REF!</definedName>
    <definedName name="XDO_?BUDGET_NAME_S1?">#REF!</definedName>
    <definedName name="XDO_?BUDGET_NAME_S1_W?" localSheetId="0">#REF!</definedName>
    <definedName name="XDO_?BUDGET_NAME_S1_W?">#REF!</definedName>
    <definedName name="XDO_?COL_2_1_7?" localSheetId="0">#REF!</definedName>
    <definedName name="XDO_?COL_2_1_7?">#REF!</definedName>
    <definedName name="XDO_?COL_2_2_6?" localSheetId="0">'[1]2.2'!#REF!</definedName>
    <definedName name="XDO_?COL_2_2_6?">'[1]2.2'!#REF!</definedName>
    <definedName name="XDO_?COL_3_1_4?" localSheetId="0">#REF!</definedName>
    <definedName name="XDO_?COL_3_1_4?">#REF!</definedName>
    <definedName name="XDO_?COL_3_2_5?" localSheetId="0">#REF!</definedName>
    <definedName name="XDO_?COL_3_2_5?">#REF!</definedName>
    <definedName name="XDO_?D06?" localSheetId="0">#REF!</definedName>
    <definedName name="XDO_?D06?">#REF!</definedName>
    <definedName name="XDO_?DATA004_S1?" localSheetId="0">#REF!</definedName>
    <definedName name="XDO_?DATA004_S1?">#REF!</definedName>
    <definedName name="XDO_?DATA004_S1_1?" localSheetId="0">#REF!</definedName>
    <definedName name="XDO_?DATA004_S1_1?">#REF!</definedName>
    <definedName name="XDO_?DATA004_S1_D?" localSheetId="0">#REF!</definedName>
    <definedName name="XDO_?DATA004_S1_D?">#REF!</definedName>
    <definedName name="XDO_?DATA004_S1_D_1?" localSheetId="0">#REF!</definedName>
    <definedName name="XDO_?DATA004_S1_D_1?">#REF!</definedName>
    <definedName name="XDO_?DATA004_S2?" localSheetId="0">#REF!</definedName>
    <definedName name="XDO_?DATA004_S2?">#REF!</definedName>
    <definedName name="XDO_?DATA004_S2_0?" localSheetId="0">#REF!</definedName>
    <definedName name="XDO_?DATA004_S2_0?">#REF!</definedName>
    <definedName name="XDO_?DATA004_S2_1?" localSheetId="0">#REF!</definedName>
    <definedName name="XDO_?DATA004_S2_1?">#REF!</definedName>
    <definedName name="XDO_?DATA004_S2_2?" localSheetId="0">#REF!</definedName>
    <definedName name="XDO_?DATA004_S2_2?">#REF!</definedName>
    <definedName name="XDO_?DATA004_S2_D?" localSheetId="0">#REF!</definedName>
    <definedName name="XDO_?DATA004_S2_D?">#REF!</definedName>
    <definedName name="XDO_?DATA004_S2_D_1?" localSheetId="0">#REF!</definedName>
    <definedName name="XDO_?DATA004_S2_D_1?">#REF!</definedName>
    <definedName name="XDO_?DATA004_S3_0?" localSheetId="0">#REF!</definedName>
    <definedName name="XDO_?DATA004_S3_0?">#REF!</definedName>
    <definedName name="XDO_?DATA004_S3_1?" localSheetId="0">#REF!</definedName>
    <definedName name="XDO_?DATA004_S3_1?">#REF!</definedName>
    <definedName name="XDO_?DATA004_S3_1_F0?" localSheetId="0">#REF!</definedName>
    <definedName name="XDO_?DATA004_S3_1_F0?">#REF!</definedName>
    <definedName name="XDO_?DATA004_S3_2?" localSheetId="0">#REF!</definedName>
    <definedName name="XDO_?DATA004_S3_2?">#REF!</definedName>
    <definedName name="XDO_?DATA004_S3_2_F0?" localSheetId="0">#REF!</definedName>
    <definedName name="XDO_?DATA004_S3_2_F0?">#REF!</definedName>
    <definedName name="XDO_?DATA004_S3_3_F0?" localSheetId="0">#REF!</definedName>
    <definedName name="XDO_?DATA004_S3_3_F0?">#REF!</definedName>
    <definedName name="XDO_?DATA004_S3_4_F0?" localSheetId="0">#REF!</definedName>
    <definedName name="XDO_?DATA004_S3_4_F0?">#REF!</definedName>
    <definedName name="XDO_?DATA004_S3_4_I_F0?" localSheetId="0">#REF!</definedName>
    <definedName name="XDO_?DATA004_S3_4_I_F0?">#REF!</definedName>
    <definedName name="XDO_?DATA004_S3_5_F0?" localSheetId="0">#REF!</definedName>
    <definedName name="XDO_?DATA004_S3_5_F0?">#REF!</definedName>
    <definedName name="XDO_?DATA004_S3_5_I_F0?" localSheetId="0">#REF!</definedName>
    <definedName name="XDO_?DATA004_S3_5_I_F0?">#REF!</definedName>
    <definedName name="XDO_?DATA004_S4_0?" localSheetId="0">#REF!</definedName>
    <definedName name="XDO_?DATA004_S4_0?">#REF!</definedName>
    <definedName name="XDO_?DATA004_S4_I?" localSheetId="0">#REF!</definedName>
    <definedName name="XDO_?DATA004_S4_I?">#REF!</definedName>
    <definedName name="XDO_?DATA004_S5_0?" localSheetId="0">#REF!</definedName>
    <definedName name="XDO_?DATA004_S5_0?">#REF!</definedName>
    <definedName name="XDO_?DATA004_S5_1?" localSheetId="0">#REF!</definedName>
    <definedName name="XDO_?DATA004_S5_1?">#REF!</definedName>
    <definedName name="XDO_?DATA004_S5_2?" localSheetId="0">#REF!</definedName>
    <definedName name="XDO_?DATA004_S5_2?">#REF!</definedName>
    <definedName name="XDO_?DATA004_S5_2_D?" localSheetId="0">#REF!</definedName>
    <definedName name="XDO_?DATA004_S5_2_D?">#REF!</definedName>
    <definedName name="XDO_?DATA004_S5_3?" localSheetId="0">#REF!</definedName>
    <definedName name="XDO_?DATA004_S5_3?">#REF!</definedName>
    <definedName name="XDO_?DATA004_S5_3_D?" localSheetId="0">#REF!</definedName>
    <definedName name="XDO_?DATA004_S5_3_D?">#REF!</definedName>
    <definedName name="XDO_?DATA004_S5_4?" localSheetId="0">#REF!</definedName>
    <definedName name="XDO_?DATA004_S5_4?">#REF!</definedName>
    <definedName name="XDO_?DATA004_S5_5?" localSheetId="0">#REF!</definedName>
    <definedName name="XDO_?DATA004_S5_5?">#REF!</definedName>
    <definedName name="XDO_?DATA004_S5_5_D?" localSheetId="0">#REF!</definedName>
    <definedName name="XDO_?DATA004_S5_5_D?">#REF!</definedName>
    <definedName name="XDO_?DATA004_S5_6?" localSheetId="0">#REF!</definedName>
    <definedName name="XDO_?DATA004_S5_6?">#REF!</definedName>
    <definedName name="XDO_?DATA004_S5_6_D?" localSheetId="0">#REF!</definedName>
    <definedName name="XDO_?DATA004_S5_6_D?">#REF!</definedName>
    <definedName name="XDO_?DATA004_S6_0?" localSheetId="0">#REF!</definedName>
    <definedName name="XDO_?DATA004_S6_0?">#REF!</definedName>
    <definedName name="XDO_?DATA005_S1?" localSheetId="0">#REF!</definedName>
    <definedName name="XDO_?DATA005_S1?">#REF!</definedName>
    <definedName name="XDO_?DATA005_S1_1?" localSheetId="0">#REF!</definedName>
    <definedName name="XDO_?DATA005_S1_1?">#REF!</definedName>
    <definedName name="XDO_?DATA005_S2_0?" localSheetId="0">#REF!</definedName>
    <definedName name="XDO_?DATA005_S2_0?">#REF!</definedName>
    <definedName name="XDO_?DATA005_S2_1?" localSheetId="0">#REF!</definedName>
    <definedName name="XDO_?DATA005_S2_1?">#REF!</definedName>
    <definedName name="XDO_?DATA005_S2_2?" localSheetId="0">#REF!</definedName>
    <definedName name="XDO_?DATA005_S2_2?">#REF!</definedName>
    <definedName name="XDO_?DATA005_S3_0?" localSheetId="0">#REF!</definedName>
    <definedName name="XDO_?DATA005_S3_0?">#REF!</definedName>
    <definedName name="XDO_?DATA005_S3_1?" localSheetId="0">#REF!</definedName>
    <definedName name="XDO_?DATA005_S3_1?">#REF!</definedName>
    <definedName name="XDO_?DATA005_S3_1_F0?" localSheetId="0">#REF!</definedName>
    <definedName name="XDO_?DATA005_S3_1_F0?">#REF!</definedName>
    <definedName name="XDO_?DATA005_S3_2?" localSheetId="0">#REF!</definedName>
    <definedName name="XDO_?DATA005_S3_2?">#REF!</definedName>
    <definedName name="XDO_?DATA005_S3_2_F0?" localSheetId="0">#REF!</definedName>
    <definedName name="XDO_?DATA005_S3_2_F0?">#REF!</definedName>
    <definedName name="XDO_?DATA005_S3_3_F0?" localSheetId="0">#REF!</definedName>
    <definedName name="XDO_?DATA005_S3_3_F0?">#REF!</definedName>
    <definedName name="XDO_?DATA005_S3_4_F0?" localSheetId="0">#REF!</definedName>
    <definedName name="XDO_?DATA005_S3_4_F0?">#REF!</definedName>
    <definedName name="XDO_?DATA005_S3_4_I_F0?" localSheetId="0">#REF!</definedName>
    <definedName name="XDO_?DATA005_S3_4_I_F0?">#REF!</definedName>
    <definedName name="XDO_?DATA005_S3_5_F0?" localSheetId="0">#REF!</definedName>
    <definedName name="XDO_?DATA005_S3_5_F0?">#REF!</definedName>
    <definedName name="XDO_?DATA005_S3_5_I_F0?" localSheetId="0">#REF!</definedName>
    <definedName name="XDO_?DATA005_S3_5_I_F0?">#REF!</definedName>
    <definedName name="XDO_?DATA005_S4_0?" localSheetId="0">#REF!</definedName>
    <definedName name="XDO_?DATA005_S4_0?">#REF!</definedName>
    <definedName name="XDO_?DATA005_S4_I?" localSheetId="0">#REF!</definedName>
    <definedName name="XDO_?DATA005_S4_I?">#REF!</definedName>
    <definedName name="XDO_?DATA005_S5_0?" localSheetId="0">#REF!</definedName>
    <definedName name="XDO_?DATA005_S5_0?">#REF!</definedName>
    <definedName name="XDO_?DATA005_S5_1?" localSheetId="0">#REF!</definedName>
    <definedName name="XDO_?DATA005_S5_1?">#REF!</definedName>
    <definedName name="XDO_?DATA005_S5_2?" localSheetId="0">#REF!</definedName>
    <definedName name="XDO_?DATA005_S5_2?">#REF!</definedName>
    <definedName name="XDO_?DATA005_S5_2_D?" localSheetId="0">#REF!</definedName>
    <definedName name="XDO_?DATA005_S5_2_D?">#REF!</definedName>
    <definedName name="XDO_?DATA005_S5_3?" localSheetId="0">#REF!</definedName>
    <definedName name="XDO_?DATA005_S5_3?">#REF!</definedName>
    <definedName name="XDO_?DATA005_S5_3_D?" localSheetId="0">#REF!</definedName>
    <definedName name="XDO_?DATA005_S5_3_D?">#REF!</definedName>
    <definedName name="XDO_?DATA005_S5_4?" localSheetId="0">#REF!</definedName>
    <definedName name="XDO_?DATA005_S5_4?">#REF!</definedName>
    <definedName name="XDO_?DATA005_S5_5?" localSheetId="0">#REF!</definedName>
    <definedName name="XDO_?DATA005_S5_5?">#REF!</definedName>
    <definedName name="XDO_?DATA005_S5_5_D?" localSheetId="0">#REF!</definedName>
    <definedName name="XDO_?DATA005_S5_5_D?">#REF!</definedName>
    <definedName name="XDO_?DATA005_S5_6?" localSheetId="0">#REF!</definedName>
    <definedName name="XDO_?DATA005_S5_6?">#REF!</definedName>
    <definedName name="XDO_?DATA005_S5_6_D?" localSheetId="0">#REF!</definedName>
    <definedName name="XDO_?DATA005_S5_6_D?">#REF!</definedName>
    <definedName name="XDO_?DATA005_S6_1?" localSheetId="0">#REF!</definedName>
    <definedName name="XDO_?DATA005_S6_1?">#REF!</definedName>
    <definedName name="XDO_?DATA005_S6_2?" localSheetId="0">#REF!</definedName>
    <definedName name="XDO_?DATA005_S6_2?">#REF!</definedName>
    <definedName name="XDO_?DATA005_S6_2_D?" localSheetId="0">#REF!</definedName>
    <definedName name="XDO_?DATA005_S6_2_D?">#REF!</definedName>
    <definedName name="XDO_?DATA005_S6_2_D_1?" localSheetId="0">#REF!</definedName>
    <definedName name="XDO_?DATA005_S6_2_D_1?">#REF!</definedName>
    <definedName name="XDO_?DATA005_S6_3?" localSheetId="0">#REF!</definedName>
    <definedName name="XDO_?DATA005_S6_3?">#REF!</definedName>
    <definedName name="XDO_?DATA005_S6_3_D?" localSheetId="0">#REF!</definedName>
    <definedName name="XDO_?DATA005_S6_3_D?">#REF!</definedName>
    <definedName name="XDO_?DATA005_S6_3_D_1?" localSheetId="0">#REF!</definedName>
    <definedName name="XDO_?DATA005_S6_3_D_1?">#REF!</definedName>
    <definedName name="XDO_?DATA006_S1?" localSheetId="0">#REF!</definedName>
    <definedName name="XDO_?DATA006_S1?">#REF!</definedName>
    <definedName name="XDO_?DATA006_S1_1?" localSheetId="0">#REF!</definedName>
    <definedName name="XDO_?DATA006_S1_1?">#REF!</definedName>
    <definedName name="XDO_?DATA006_S2_0?" localSheetId="0">#REF!</definedName>
    <definedName name="XDO_?DATA006_S2_0?">#REF!</definedName>
    <definedName name="XDO_?DATA006_S2_1?" localSheetId="0">#REF!</definedName>
    <definedName name="XDO_?DATA006_S2_1?">#REF!</definedName>
    <definedName name="XDO_?DATA006_S3_0?" localSheetId="0">#REF!</definedName>
    <definedName name="XDO_?DATA006_S3_0?">#REF!</definedName>
    <definedName name="XDO_?DATA006_S3_1?" localSheetId="0">#REF!</definedName>
    <definedName name="XDO_?DATA006_S3_1?">#REF!</definedName>
    <definedName name="XDO_?DATA006_S3_1_F0?" localSheetId="0">#REF!</definedName>
    <definedName name="XDO_?DATA006_S3_1_F0?">#REF!</definedName>
    <definedName name="XDO_?DATA006_S3_2?" localSheetId="0">#REF!</definedName>
    <definedName name="XDO_?DATA006_S3_2?">#REF!</definedName>
    <definedName name="XDO_?DATA006_S3_2_F0?" localSheetId="0">#REF!</definedName>
    <definedName name="XDO_?DATA006_S3_2_F0?">#REF!</definedName>
    <definedName name="XDO_?DATA006_S3_3_F0?" localSheetId="0">#REF!</definedName>
    <definedName name="XDO_?DATA006_S3_3_F0?">#REF!</definedName>
    <definedName name="XDO_?DATA006_S4_I?" localSheetId="0">#REF!</definedName>
    <definedName name="XDO_?DATA006_S4_I?">#REF!</definedName>
    <definedName name="XDO_?DATA006_S5_1?" localSheetId="0">#REF!</definedName>
    <definedName name="XDO_?DATA006_S5_1?">#REF!</definedName>
    <definedName name="XDO_?DATA006_S5_2?" localSheetId="0">#REF!</definedName>
    <definedName name="XDO_?DATA006_S5_2?">#REF!</definedName>
    <definedName name="XDO_?DATA006_S5_2_D?" localSheetId="0">#REF!</definedName>
    <definedName name="XDO_?DATA006_S5_2_D?">#REF!</definedName>
    <definedName name="XDO_?DATA006_S5_3?" localSheetId="0">#REF!</definedName>
    <definedName name="XDO_?DATA006_S5_3?">#REF!</definedName>
    <definedName name="XDO_?DATA006_S5_3_D?" localSheetId="0">#REF!</definedName>
    <definedName name="XDO_?DATA006_S5_3_D?">#REF!</definedName>
    <definedName name="XDO_?DATA006_S5_4?" localSheetId="0">#REF!</definedName>
    <definedName name="XDO_?DATA006_S5_4?">#REF!</definedName>
    <definedName name="XDO_?DATA006_S5_5?" localSheetId="0">#REF!</definedName>
    <definedName name="XDO_?DATA006_S5_5?">#REF!</definedName>
    <definedName name="XDO_?DATA006_S5_5_D?" localSheetId="0">#REF!</definedName>
    <definedName name="XDO_?DATA006_S5_5_D?">#REF!</definedName>
    <definedName name="XDO_?DATA006_S5_6?" localSheetId="0">#REF!</definedName>
    <definedName name="XDO_?DATA006_S5_6?">#REF!</definedName>
    <definedName name="XDO_?DATA006_S5_6_D?" localSheetId="0">#REF!</definedName>
    <definedName name="XDO_?DATA006_S5_6_D?">#REF!</definedName>
    <definedName name="XDO_?DATA006_S6_1?" localSheetId="0">#REF!</definedName>
    <definedName name="XDO_?DATA006_S6_1?">#REF!</definedName>
    <definedName name="XDO_?DATA006_S6_2?" localSheetId="0">#REF!</definedName>
    <definedName name="XDO_?DATA006_S6_2?">#REF!</definedName>
    <definedName name="XDO_?DATA006_S6_2_D?" localSheetId="0">#REF!</definedName>
    <definedName name="XDO_?DATA006_S6_2_D?">#REF!</definedName>
    <definedName name="XDO_?DATA006_S6_2_D_1?" localSheetId="0">#REF!</definedName>
    <definedName name="XDO_?DATA006_S6_2_D_1?">#REF!</definedName>
    <definedName name="XDO_?DATA006_S6_3?" localSheetId="0">#REF!</definedName>
    <definedName name="XDO_?DATA006_S6_3?">#REF!</definedName>
    <definedName name="XDO_?DATA006_S6_3_D?" localSheetId="0">#REF!</definedName>
    <definedName name="XDO_?DATA006_S6_3_D?">#REF!</definedName>
    <definedName name="XDO_?DATA006_S6_3_D_1?" localSheetId="0">#REF!</definedName>
    <definedName name="XDO_?DATA006_S6_3_D_1?">#REF!</definedName>
    <definedName name="XDO_?DATA007_S3?" localSheetId="0">#REF!</definedName>
    <definedName name="XDO_?DATA007_S3?">#REF!</definedName>
    <definedName name="XDO_?DATA007_S3_1?" localSheetId="0">#REF!</definedName>
    <definedName name="XDO_?DATA007_S3_1?">#REF!</definedName>
    <definedName name="XDO_?DATA007_S3_D?" localSheetId="0">#REF!</definedName>
    <definedName name="XDO_?DATA007_S3_D?">#REF!</definedName>
    <definedName name="XDO_?DATA007_S3_D_1?" localSheetId="0">#REF!</definedName>
    <definedName name="XDO_?DATA007_S3_D_1?">#REF!</definedName>
    <definedName name="XDO_?DATA007_S5_1?" localSheetId="0">#REF!</definedName>
    <definedName name="XDO_?DATA007_S5_1?">#REF!</definedName>
    <definedName name="XDO_?DATA007_S5_2?" localSheetId="0">#REF!</definedName>
    <definedName name="XDO_?DATA007_S5_2?">#REF!</definedName>
    <definedName name="XDO_?DATA007_S5_2_D?" localSheetId="0">#REF!</definedName>
    <definedName name="XDO_?DATA007_S5_2_D?">#REF!</definedName>
    <definedName name="XDO_?DATA007_S5_3?" localSheetId="0">#REF!</definedName>
    <definedName name="XDO_?DATA007_S5_3?">#REF!</definedName>
    <definedName name="XDO_?DATA007_S5_3_D?" localSheetId="0">#REF!</definedName>
    <definedName name="XDO_?DATA007_S5_3_D?">#REF!</definedName>
    <definedName name="XDO_?DATA007_S5_4?" localSheetId="0">#REF!</definedName>
    <definedName name="XDO_?DATA007_S5_4?">#REF!</definedName>
    <definedName name="XDO_?DATA007_S5_5?" localSheetId="0">#REF!</definedName>
    <definedName name="XDO_?DATA007_S5_5?">#REF!</definedName>
    <definedName name="XDO_?DATA007_S5_5_D?" localSheetId="0">#REF!</definedName>
    <definedName name="XDO_?DATA007_S5_5_D?">#REF!</definedName>
    <definedName name="XDO_?DATA007_S5_6?" localSheetId="0">#REF!</definedName>
    <definedName name="XDO_?DATA007_S5_6?">#REF!</definedName>
    <definedName name="XDO_?DATA007_S5_6_D?" localSheetId="0">#REF!</definedName>
    <definedName name="XDO_?DATA007_S5_6_D?">#REF!</definedName>
    <definedName name="XDO_?DATA007_S6_1?" localSheetId="0">#REF!</definedName>
    <definedName name="XDO_?DATA007_S6_1?">#REF!</definedName>
    <definedName name="XDO_?DATA007_S6_2?" localSheetId="0">#REF!</definedName>
    <definedName name="XDO_?DATA007_S6_2?">#REF!</definedName>
    <definedName name="XDO_?DATA007_S6_2_D?" localSheetId="0">#REF!</definedName>
    <definedName name="XDO_?DATA007_S6_2_D?">#REF!</definedName>
    <definedName name="XDO_?DATA007_S6_2_D_1?" localSheetId="0">#REF!</definedName>
    <definedName name="XDO_?DATA007_S6_2_D_1?">#REF!</definedName>
    <definedName name="XDO_?DATA007_S6_3?" localSheetId="0">#REF!</definedName>
    <definedName name="XDO_?DATA007_S6_3?">#REF!</definedName>
    <definedName name="XDO_?DATA007_S6_3_D?" localSheetId="0">#REF!</definedName>
    <definedName name="XDO_?DATA007_S6_3_D?">#REF!</definedName>
    <definedName name="XDO_?DATA007_S6_3_D_1?" localSheetId="0">#REF!</definedName>
    <definedName name="XDO_?DATA007_S6_3_D_1?">#REF!</definedName>
    <definedName name="XDO_?DATA008_S3?" localSheetId="0">#REF!</definedName>
    <definedName name="XDO_?DATA008_S3?">#REF!</definedName>
    <definedName name="XDO_?DATA008_S3_1?" localSheetId="0">#REF!</definedName>
    <definedName name="XDO_?DATA008_S3_1?">#REF!</definedName>
    <definedName name="XDO_?DATA008_S3_D?" localSheetId="0">#REF!</definedName>
    <definedName name="XDO_?DATA008_S3_D?">#REF!</definedName>
    <definedName name="XDO_?DATA008_S3_D_1?" localSheetId="0">#REF!</definedName>
    <definedName name="XDO_?DATA008_S3_D_1?">#REF!</definedName>
    <definedName name="XDO_?DATA008_S6_1?" localSheetId="0">#REF!</definedName>
    <definedName name="XDO_?DATA008_S6_1?">#REF!</definedName>
    <definedName name="XDO_?DATA008_S6_2?" localSheetId="0">#REF!</definedName>
    <definedName name="XDO_?DATA008_S6_2?">#REF!</definedName>
    <definedName name="XDO_?DATA008_S6_2_D?" localSheetId="0">#REF!</definedName>
    <definedName name="XDO_?DATA008_S6_2_D?">#REF!</definedName>
    <definedName name="XDO_?DATA008_S6_2_D_1?" localSheetId="0">#REF!</definedName>
    <definedName name="XDO_?DATA008_S6_2_D_1?">#REF!</definedName>
    <definedName name="XDO_?DATA008_S6_3?" localSheetId="0">#REF!</definedName>
    <definedName name="XDO_?DATA008_S6_3?">#REF!</definedName>
    <definedName name="XDO_?DATA008_S6_3_D?" localSheetId="0">#REF!</definedName>
    <definedName name="XDO_?DATA008_S6_3_D?">#REF!</definedName>
    <definedName name="XDO_?DATA008_S6_3_D_1?" localSheetId="0">#REF!</definedName>
    <definedName name="XDO_?DATA008_S6_3_D_1?">#REF!</definedName>
    <definedName name="XDO_?DATA009_S3?" localSheetId="0">#REF!</definedName>
    <definedName name="XDO_?DATA009_S3?">#REF!</definedName>
    <definedName name="XDO_?DATA009_S3_1?" localSheetId="0">#REF!</definedName>
    <definedName name="XDO_?DATA009_S3_1?">#REF!</definedName>
    <definedName name="XDO_?DATA009_S3_D?" localSheetId="0">#REF!</definedName>
    <definedName name="XDO_?DATA009_S3_D?">#REF!</definedName>
    <definedName name="XDO_?DATA009_S3_D_1?" localSheetId="0">#REF!</definedName>
    <definedName name="XDO_?DATA009_S3_D_1?">#REF!</definedName>
    <definedName name="XDO_?DATA010_S3?" localSheetId="0">#REF!</definedName>
    <definedName name="XDO_?DATA010_S3?">#REF!</definedName>
    <definedName name="XDO_?DATA010_S3_D?" localSheetId="0">#REF!</definedName>
    <definedName name="XDO_?DATA010_S3_D?">#REF!</definedName>
    <definedName name="XDO_?DATA010_S3_D_1?" localSheetId="0">#REF!</definedName>
    <definedName name="XDO_?DATA010_S3_D_1?">#REF!</definedName>
    <definedName name="XDO_?DESC1?" localSheetId="0">#REF!</definedName>
    <definedName name="XDO_?DESC1?">#REF!</definedName>
    <definedName name="XDO_?KBK_R1?" localSheetId="0">#REF!</definedName>
    <definedName name="XDO_?KBK_R1?">#REF!</definedName>
    <definedName name="XDO_?KBK_R2?" localSheetId="0">#REF!</definedName>
    <definedName name="XDO_?KBK_R2?">#REF!</definedName>
    <definedName name="XDO_?KBK_R3?" localSheetId="0">#REF!</definedName>
    <definedName name="XDO_?KBK_R3?">#REF!</definedName>
    <definedName name="XDO_?KBK_R4?" localSheetId="0">#REF!</definedName>
    <definedName name="XDO_?KBK_R4?">#REF!</definedName>
    <definedName name="XDO_?KP_206_11_VS?" localSheetId="0">#REF!</definedName>
    <definedName name="XDO_?KP_206_11_VS?">#REF!</definedName>
    <definedName name="XDO_?LINE_NAME_S1_1?" localSheetId="0">#REF!</definedName>
    <definedName name="XDO_?LINE_NAME_S1_1?">#REF!</definedName>
    <definedName name="XDO_?LINE_NAME_S1_D?" localSheetId="0">#REF!</definedName>
    <definedName name="XDO_?LINE_NAME_S1_D?">#REF!</definedName>
    <definedName name="XDO_?LINE_NAME_S1_D_1?" localSheetId="0">#REF!</definedName>
    <definedName name="XDO_?LINE_NAME_S1_D_1?">#REF!</definedName>
    <definedName name="XDO_?LINE_NAME_S2_1?" localSheetId="0">#REF!</definedName>
    <definedName name="XDO_?LINE_NAME_S2_1?">#REF!</definedName>
    <definedName name="XDO_?LINE_NAME_S2_D?" localSheetId="0">#REF!</definedName>
    <definedName name="XDO_?LINE_NAME_S2_D?">#REF!</definedName>
    <definedName name="XDO_?LINE_NAME_S2_D_1?" localSheetId="0">#REF!</definedName>
    <definedName name="XDO_?LINE_NAME_S2_D_1?">#REF!</definedName>
    <definedName name="XDO_?LINE_NAME_S3_1_FO?" localSheetId="0">#REF!</definedName>
    <definedName name="XDO_?LINE_NAME_S3_1_FO?">#REF!</definedName>
    <definedName name="XDO_?LINE_NAME_S3_2_FO?" localSheetId="0">#REF!</definedName>
    <definedName name="XDO_?LINE_NAME_S3_2_FO?">#REF!</definedName>
    <definedName name="XDO_?LINE_NAME_S3_4_F0?" localSheetId="0">#REF!</definedName>
    <definedName name="XDO_?LINE_NAME_S3_4_F0?">#REF!</definedName>
    <definedName name="XDO_?LINE_NAME_S3_5_F0?" localSheetId="0">#REF!</definedName>
    <definedName name="XDO_?LINE_NAME_S3_5_F0?">#REF!</definedName>
    <definedName name="XDO_?LINE_NAME_S3_D?" localSheetId="0">#REF!</definedName>
    <definedName name="XDO_?LINE_NAME_S3_D?">#REF!</definedName>
    <definedName name="XDO_?LINE_NAME_S3_D_1?" localSheetId="0">#REF!</definedName>
    <definedName name="XDO_?LINE_NAME_S3_D_1?">#REF!</definedName>
    <definedName name="XDO_?LINE_NAME_S4_1?" localSheetId="0">#REF!</definedName>
    <definedName name="XDO_?LINE_NAME_S4_1?">#REF!</definedName>
    <definedName name="XDO_?LINE_NAME_S5_2_D?" localSheetId="0">#REF!</definedName>
    <definedName name="XDO_?LINE_NAME_S5_2_D?">#REF!</definedName>
    <definedName name="XDO_?LINE_NAME_S5_3_D?" localSheetId="0">#REF!</definedName>
    <definedName name="XDO_?LINE_NAME_S5_3_D?">#REF!</definedName>
    <definedName name="XDO_?LINE_NAME_S5_5_D?" localSheetId="0">#REF!</definedName>
    <definedName name="XDO_?LINE_NAME_S5_5_D?">#REF!</definedName>
    <definedName name="XDO_?LINE_NAME_S5_6_D?" localSheetId="0">#REF!</definedName>
    <definedName name="XDO_?LINE_NAME_S5_6_D?">#REF!</definedName>
    <definedName name="XDO_?LINE_NAME_S6_2_D?" localSheetId="0">#REF!</definedName>
    <definedName name="XDO_?LINE_NAME_S6_2_D?">#REF!</definedName>
    <definedName name="XDO_?LINE_NAME_S6_2_D_1?" localSheetId="0">#REF!</definedName>
    <definedName name="XDO_?LINE_NAME_S6_2_D_1?">#REF!</definedName>
    <definedName name="XDO_?LINE_NAME_S6_3_D?" localSheetId="0">#REF!</definedName>
    <definedName name="XDO_?LINE_NAME_S6_3_D?">#REF!</definedName>
    <definedName name="XDO_?LINE_NAME_S6_3_D_1?" localSheetId="0">#REF!</definedName>
    <definedName name="XDO_?LINE_NAME_S6_3_D_1?">#REF!</definedName>
    <definedName name="XDO_?MEASURE?" localSheetId="0">#REF!</definedName>
    <definedName name="XDO_?MEASURE?">#REF!</definedName>
    <definedName name="XDO_?OKATO_CODE_S1?" localSheetId="0">#REF!</definedName>
    <definedName name="XDO_?OKATO_CODE_S1?">#REF!</definedName>
    <definedName name="XDO_?ON_DATE?" localSheetId="0">#REF!</definedName>
    <definedName name="XDO_?ON_DATE?">#REF!</definedName>
    <definedName name="XDO_?PB_221_VS?" localSheetId="0">#REF!</definedName>
    <definedName name="XDO_?PB_221_VS?">#REF!</definedName>
    <definedName name="XDO_?PPP_CODE_S1?" localSheetId="0">#REF!</definedName>
    <definedName name="XDO_?PPP_CODE_S1?">#REF!</definedName>
    <definedName name="XDO_?REPORT_DATE_S1?" localSheetId="0">#REF!</definedName>
    <definedName name="XDO_?REPORT_DATE_S1?">#REF!</definedName>
    <definedName name="XDO_?REPORT_DATE_TEXT_S1?" localSheetId="0">#REF!</definedName>
    <definedName name="XDO_?REPORT_DATE_TEXT_S1?">#REF!</definedName>
    <definedName name="XDO_?SEC3_DATA003?">#REF!</definedName>
    <definedName name="XDO_?SEC3_DATA004?">#REF!</definedName>
    <definedName name="XDO_?SEC3_DATA005?">#REF!</definedName>
    <definedName name="XDO_?SEC3_DATA006?">#REF!</definedName>
    <definedName name="XDO_?SEC3_I_DATA003?">#REF!</definedName>
    <definedName name="XDO_?SEC3_I_DATA004?">#REF!</definedName>
    <definedName name="XDO_?SEC3_I_DATA005?">#REF!</definedName>
    <definedName name="XDO_?SEC3_I_DATA006?">#REF!</definedName>
    <definedName name="XDO_?SEC3_LINE_NAME?">#REF!</definedName>
    <definedName name="XDO_?SEC3_SEGMENT1?">#REF!</definedName>
    <definedName name="XDO_?SEC3_SEGMENT3?">#REF!</definedName>
    <definedName name="XDO_?SEC3_SEGMENT4?">#REF!</definedName>
    <definedName name="XDO_?SEC3_SEGMENT5?">#REF!</definedName>
    <definedName name="XDO_?SEC3_SEGMENT6?">#REF!</definedName>
    <definedName name="XDO_?SEGMENT1_S1_1?" localSheetId="0">#REF!</definedName>
    <definedName name="XDO_?SEGMENT1_S1_1?">#REF!</definedName>
    <definedName name="XDO_?SEGMENT1_S2_1?" localSheetId="0">#REF!</definedName>
    <definedName name="XDO_?SEGMENT1_S2_1?">#REF!</definedName>
    <definedName name="XDO_?SEGMENT1_S3_1_F0?" localSheetId="0">#REF!</definedName>
    <definedName name="XDO_?SEGMENT1_S3_1_F0?">#REF!</definedName>
    <definedName name="XDO_?SEGMENT1_S3_2_F0?" localSheetId="0">#REF!</definedName>
    <definedName name="XDO_?SEGMENT1_S3_2_F0?">#REF!</definedName>
    <definedName name="XDO_?SEGMENT1_S4_1?" localSheetId="0">#REF!</definedName>
    <definedName name="XDO_?SEGMENT1_S4_1?">#REF!</definedName>
    <definedName name="XDO_?SEGMENT2_S1_1?" localSheetId="0">#REF!</definedName>
    <definedName name="XDO_?SEGMENT2_S1_1?">#REF!</definedName>
    <definedName name="XDO_?SEGMENT2_S1_D?" localSheetId="0">#REF!</definedName>
    <definedName name="XDO_?SEGMENT2_S1_D?">#REF!</definedName>
    <definedName name="XDO_?SEGMENT2_S1_D_1?" localSheetId="0">#REF!</definedName>
    <definedName name="XDO_?SEGMENT2_S1_D_1?">#REF!</definedName>
    <definedName name="XDO_?SEGMENT2_S2_1?" localSheetId="0">#REF!</definedName>
    <definedName name="XDO_?SEGMENT2_S2_1?">#REF!</definedName>
    <definedName name="XDO_?SEGMENT2_S2_D?" localSheetId="0">#REF!</definedName>
    <definedName name="XDO_?SEGMENT2_S2_D?">#REF!</definedName>
    <definedName name="XDO_?SEGMENT2_S2_D_1?" localSheetId="0">#REF!</definedName>
    <definedName name="XDO_?SEGMENT2_S2_D_1?">#REF!</definedName>
    <definedName name="XDO_?SEGMENT2_S3_1_F0?" localSheetId="0">#REF!</definedName>
    <definedName name="XDO_?SEGMENT2_S3_1_F0?">#REF!</definedName>
    <definedName name="XDO_?SEGMENT2_S3_2_F0?" localSheetId="0">#REF!</definedName>
    <definedName name="XDO_?SEGMENT2_S3_2_F0?">#REF!</definedName>
    <definedName name="XDO_?SEGMENT2_S3_4_F0?" localSheetId="0">#REF!</definedName>
    <definedName name="XDO_?SEGMENT2_S3_4_F0?">#REF!</definedName>
    <definedName name="XDO_?SEGMENT2_S3_5_F0?" localSheetId="0">#REF!</definedName>
    <definedName name="XDO_?SEGMENT2_S3_5_F0?">#REF!</definedName>
    <definedName name="XDO_?SEGMENT2_S3_D?" localSheetId="0">#REF!</definedName>
    <definedName name="XDO_?SEGMENT2_S3_D?">#REF!</definedName>
    <definedName name="XDO_?SEGMENT2_S3_D_1?" localSheetId="0">#REF!</definedName>
    <definedName name="XDO_?SEGMENT2_S3_D_1?">#REF!</definedName>
    <definedName name="XDO_?SEGMENT2_S4_1?" localSheetId="0">#REF!</definedName>
    <definedName name="XDO_?SEGMENT2_S4_1?">#REF!</definedName>
    <definedName name="XDO_?SEGMENT2_S5_2_D?" localSheetId="0">#REF!</definedName>
    <definedName name="XDO_?SEGMENT2_S5_2_D?">#REF!</definedName>
    <definedName name="XDO_?SEGMENT2_S5_3_D?" localSheetId="0">#REF!</definedName>
    <definedName name="XDO_?SEGMENT2_S5_3_D?">#REF!</definedName>
    <definedName name="XDO_?SEGMENT2_S5_5_D?" localSheetId="0">#REF!</definedName>
    <definedName name="XDO_?SEGMENT2_S5_5_D?">#REF!</definedName>
    <definedName name="XDO_?SEGMENT2_S5_6_D?" localSheetId="0">#REF!</definedName>
    <definedName name="XDO_?SEGMENT2_S5_6_D?">#REF!</definedName>
    <definedName name="XDO_?SEGMENT2_S6_2_D?" localSheetId="0">#REF!</definedName>
    <definedName name="XDO_?SEGMENT2_S6_2_D?">#REF!</definedName>
    <definedName name="XDO_?SEGMENT2_S6_2_D_1?" localSheetId="0">#REF!</definedName>
    <definedName name="XDO_?SEGMENT2_S6_2_D_1?">#REF!</definedName>
    <definedName name="XDO_?SEGMENT2_S6_3_D?" localSheetId="0">#REF!</definedName>
    <definedName name="XDO_?SEGMENT2_S6_3_D?">#REF!</definedName>
    <definedName name="XDO_?SEGMENT2_S6_3_D_1?" localSheetId="0">#REF!</definedName>
    <definedName name="XDO_?SEGMENT2_S6_3_D_1?">#REF!</definedName>
    <definedName name="XDO_?SEGMENT3_S1_1?" localSheetId="0">#REF!</definedName>
    <definedName name="XDO_?SEGMENT3_S1_1?">#REF!</definedName>
    <definedName name="XDO_?SEGMENT3_S2_1?" localSheetId="0">#REF!</definedName>
    <definedName name="XDO_?SEGMENT3_S2_1?">#REF!</definedName>
    <definedName name="XDO_?SEGMENT3_S2_D?" localSheetId="0">#REF!</definedName>
    <definedName name="XDO_?SEGMENT3_S2_D?">#REF!</definedName>
    <definedName name="XDO_?SEGMENT3_S2_D_1?" localSheetId="0">#REF!</definedName>
    <definedName name="XDO_?SEGMENT3_S2_D_1?">#REF!</definedName>
    <definedName name="XDO_?SEGMENT3_S3_1_F0?" localSheetId="0">#REF!</definedName>
    <definedName name="XDO_?SEGMENT3_S3_1_F0?">#REF!</definedName>
    <definedName name="XDO_?SEGMENT3_S3_2_F0?" localSheetId="0">#REF!</definedName>
    <definedName name="XDO_?SEGMENT3_S3_2_F0?">#REF!</definedName>
    <definedName name="XDO_?SEGMENT3_S3_4_F0?" localSheetId="0">#REF!</definedName>
    <definedName name="XDO_?SEGMENT3_S3_4_F0?">#REF!</definedName>
    <definedName name="XDO_?SEGMENT3_S3_5_F0?" localSheetId="0">#REF!</definedName>
    <definedName name="XDO_?SEGMENT3_S3_5_F0?">#REF!</definedName>
    <definedName name="XDO_?SEGMENT3_S3_D?" localSheetId="0">#REF!</definedName>
    <definedName name="XDO_?SEGMENT3_S3_D?">#REF!</definedName>
    <definedName name="XDO_?SEGMENT3_S3_D_1?" localSheetId="0">#REF!</definedName>
    <definedName name="XDO_?SEGMENT3_S3_D_1?">#REF!</definedName>
    <definedName name="XDO_?SEGMENT3_S6_2_D?" localSheetId="0">#REF!</definedName>
    <definedName name="XDO_?SEGMENT3_S6_2_D?">#REF!</definedName>
    <definedName name="XDO_?SEGMENT3_S6_3_D?" localSheetId="0">#REF!</definedName>
    <definedName name="XDO_?SEGMENT3_S6_3_D?">#REF!</definedName>
    <definedName name="XDO_?SEGMENT4_S2_1?" localSheetId="0">#REF!</definedName>
    <definedName name="XDO_?SEGMENT4_S2_1?">#REF!</definedName>
    <definedName name="XDO_?SEGMENT4_S3_D?" localSheetId="0">#REF!</definedName>
    <definedName name="XDO_?SEGMENT4_S3_D?">#REF!</definedName>
    <definedName name="XDO_?SEGMENT4_S3_D_1?" localSheetId="0">#REF!</definedName>
    <definedName name="XDO_?SEGMENT4_S3_D_1?">#REF!</definedName>
    <definedName name="XDO_?SEGMENT5_S2_1?" localSheetId="0">#REF!</definedName>
    <definedName name="XDO_?SEGMENT5_S2_1?">#REF!</definedName>
    <definedName name="XDO_?SEGMENT5_S3_D?" localSheetId="0">#REF!</definedName>
    <definedName name="XDO_?SEGMENT5_S3_D?">#REF!</definedName>
    <definedName name="XDO_?SEGMENT5_S3_D_1?" localSheetId="0">#REF!</definedName>
    <definedName name="XDO_?SEGMENT5_S3_D_1?">#REF!</definedName>
    <definedName name="XDO_?SIGNATURE_ATTRIBUTE10?" localSheetId="0">#REF!</definedName>
    <definedName name="XDO_?SIGNATURE_ATTRIBUTE10?">#REF!</definedName>
    <definedName name="XDO_?SIGNATURE_ATTRIBUTE2?" localSheetId="0">#REF!</definedName>
    <definedName name="XDO_?SIGNATURE_ATTRIBUTE2?">#REF!</definedName>
    <definedName name="XDO_?SIGNATURE_ATTRIBUTE4?" localSheetId="0">#REF!</definedName>
    <definedName name="XDO_?SIGNATURE_ATTRIBUTE4?">#REF!</definedName>
    <definedName name="XDO_?SIGNATURE_ATTRIBUTE6?" localSheetId="0">#REF!</definedName>
    <definedName name="XDO_?SIGNATURE_ATTRIBUTE6?">#REF!</definedName>
    <definedName name="XDO_?SOURCE_CODE_S1?" localSheetId="0">#REF!</definedName>
    <definedName name="XDO_?SOURCE_CODE_S1?">#REF!</definedName>
    <definedName name="XDO_?SOURCE_NAME_S1?" localSheetId="0">#REF!</definedName>
    <definedName name="XDO_?SOURCE_NAME_S1?">#REF!</definedName>
    <definedName name="XDO_?SOURCE_NAME_S1_W?" localSheetId="0">#REF!</definedName>
    <definedName name="XDO_?SOURCE_NAME_S1_W?">#REF!</definedName>
    <definedName name="XDO_GROUP_?DS_BASE_1?" localSheetId="0">#REF!</definedName>
    <definedName name="XDO_GROUP_?DS_BASE_1?">#REF!</definedName>
    <definedName name="XDO_GROUP_?HEADER?" localSheetId="0">#REF!</definedName>
    <definedName name="XDO_GROUP_?HEADER?">#REF!</definedName>
    <definedName name="XDO_GROUP_?HEADER_SIGN?" localSheetId="0">#REF!</definedName>
    <definedName name="XDO_GROUP_?HEADER_SIGN?">#REF!</definedName>
    <definedName name="XDO_GROUP_?LINE_I_S3?">#REF!</definedName>
    <definedName name="XDO_GROUP_?LINE_S1?" localSheetId="0">#REF!</definedName>
    <definedName name="XDO_GROUP_?LINE_S1?">#REF!</definedName>
    <definedName name="XDO_GROUP_?LINE_S1_010?" localSheetId="0">#REF!</definedName>
    <definedName name="XDO_GROUP_?LINE_S1_010?">#REF!</definedName>
    <definedName name="XDO_GROUP_?LINE_S1_010_B?" localSheetId="0">#REF!</definedName>
    <definedName name="XDO_GROUP_?LINE_S1_010_B?">#REF!</definedName>
    <definedName name="XDO_GROUP_?LINE_S1_B?" localSheetId="0">#REF!</definedName>
    <definedName name="XDO_GROUP_?LINE_S1_B?">#REF!</definedName>
    <definedName name="XDO_GROUP_?LINE_S1_D?" localSheetId="0">#REF!</definedName>
    <definedName name="XDO_GROUP_?LINE_S1_D?">#REF!</definedName>
    <definedName name="XDO_GROUP_?LINE_S1_D_1?" localSheetId="0">#REF!</definedName>
    <definedName name="XDO_GROUP_?LINE_S1_D_1?">#REF!</definedName>
    <definedName name="XDO_GROUP_?LINE_S1_D_2?" localSheetId="0">#REF!</definedName>
    <definedName name="XDO_GROUP_?LINE_S1_D_2?">#REF!</definedName>
    <definedName name="XDO_GROUP_?LINE_S2?" localSheetId="0">#REF!</definedName>
    <definedName name="XDO_GROUP_?LINE_S2?">#REF!</definedName>
    <definedName name="XDO_GROUP_?LINE_S2_1?" localSheetId="0">#REF!</definedName>
    <definedName name="XDO_GROUP_?LINE_S2_1?">#REF!</definedName>
    <definedName name="XDO_GROUP_?LINE_S2_2?" localSheetId="0">#REF!</definedName>
    <definedName name="XDO_GROUP_?LINE_S2_2?">#REF!</definedName>
    <definedName name="XDO_GROUP_?LINE_S2_2_B?" localSheetId="0">'[2]Расходы вед. (откр.)'!#REF!</definedName>
    <definedName name="XDO_GROUP_?LINE_S2_2_B?">'[2]Расходы вед. (откр.)'!#REF!</definedName>
    <definedName name="XDO_GROUP_?LINE_S2_200?" localSheetId="0">#REF!</definedName>
    <definedName name="XDO_GROUP_?LINE_S2_200?">#REF!</definedName>
    <definedName name="XDO_GROUP_?LINE_S2_200B?" localSheetId="0">'[2]Расходы вед. (откр.)'!#REF!</definedName>
    <definedName name="XDO_GROUP_?LINE_S2_200B?">'[2]Расходы вед. (откр.)'!#REF!</definedName>
    <definedName name="XDO_GROUP_?LINE_S2_B?" localSheetId="0">#REF!</definedName>
    <definedName name="XDO_GROUP_?LINE_S2_B?">#REF!</definedName>
    <definedName name="XDO_GROUP_?LINE_S2_D?" localSheetId="0">#REF!</definedName>
    <definedName name="XDO_GROUP_?LINE_S2_D?">#REF!</definedName>
    <definedName name="XDO_GROUP_?LINE_S2_D_1?" localSheetId="0">#REF!</definedName>
    <definedName name="XDO_GROUP_?LINE_S2_D_1?">#REF!</definedName>
    <definedName name="XDO_GROUP_?LINE_S2_D_2?" localSheetId="0">#REF!</definedName>
    <definedName name="XDO_GROUP_?LINE_S2_D_2?">#REF!</definedName>
    <definedName name="XDO_GROUP_?LINE_S3?" localSheetId="0">#REF!</definedName>
    <definedName name="XDO_GROUP_?LINE_S3?">#REF!</definedName>
    <definedName name="XDO_GROUP_?LINE_S3_0?" localSheetId="0">#REF!</definedName>
    <definedName name="XDO_GROUP_?LINE_S3_0?">#REF!</definedName>
    <definedName name="XDO_GROUP_?LINE_S3_0_B?" localSheetId="0">#REF!</definedName>
    <definedName name="XDO_GROUP_?LINE_S3_0_B?">#REF!</definedName>
    <definedName name="XDO_GROUP_?LINE_S3_1?" localSheetId="0">#REF!</definedName>
    <definedName name="XDO_GROUP_?LINE_S3_1?">#REF!</definedName>
    <definedName name="XDO_GROUP_?LINE_S3_1_B?" localSheetId="0">#REF!</definedName>
    <definedName name="XDO_GROUP_?LINE_S3_1_B?">#REF!</definedName>
    <definedName name="XDO_GROUP_?LINE_S3_1_F0?" localSheetId="0">#REF!</definedName>
    <definedName name="XDO_GROUP_?LINE_S3_1_F0?">#REF!</definedName>
    <definedName name="XDO_GROUP_?LINE_S3_2?" localSheetId="0">#REF!</definedName>
    <definedName name="XDO_GROUP_?LINE_S3_2?">#REF!</definedName>
    <definedName name="XDO_GROUP_?LINE_S3_2_B?" localSheetId="0">#REF!</definedName>
    <definedName name="XDO_GROUP_?LINE_S3_2_B?">#REF!</definedName>
    <definedName name="XDO_GROUP_?LINE_S3_2_F0?" localSheetId="0">#REF!</definedName>
    <definedName name="XDO_GROUP_?LINE_S3_2_F0?">#REF!</definedName>
    <definedName name="XDO_GROUP_?LINE_S3_3_F0?" localSheetId="0">#REF!</definedName>
    <definedName name="XDO_GROUP_?LINE_S3_3_F0?">#REF!</definedName>
    <definedName name="XDO_GROUP_?LINE_S3_3_FO_B?" localSheetId="0">#REF!</definedName>
    <definedName name="XDO_GROUP_?LINE_S3_3_FO_B?">#REF!</definedName>
    <definedName name="XDO_GROUP_?LINE_S3_4_1_D?" localSheetId="0">#REF!</definedName>
    <definedName name="XDO_GROUP_?LINE_S3_4_1_D?">#REF!</definedName>
    <definedName name="XDO_GROUP_?LINE_S3_4_1_I?" localSheetId="0">#REF!</definedName>
    <definedName name="XDO_GROUP_?LINE_S3_4_1_I?">#REF!</definedName>
    <definedName name="XDO_GROUP_?LINE_S3_4_2_I?" localSheetId="0">#REF!</definedName>
    <definedName name="XDO_GROUP_?LINE_S3_4_2_I?">#REF!</definedName>
    <definedName name="XDO_GROUP_?LINE_S3_4_F0?" localSheetId="0">#REF!</definedName>
    <definedName name="XDO_GROUP_?LINE_S3_4_F0?">#REF!</definedName>
    <definedName name="XDO_GROUP_?LINE_S3_4_FO_B?" localSheetId="0">#REF!</definedName>
    <definedName name="XDO_GROUP_?LINE_S3_4_FO_B?">#REF!</definedName>
    <definedName name="XDO_GROUP_?LINE_S3_4_I_F0?" localSheetId="0">#REF!</definedName>
    <definedName name="XDO_GROUP_?LINE_S3_4_I_F0?">#REF!</definedName>
    <definedName name="XDO_GROUP_?LINE_S3_5_F0?" localSheetId="0">#REF!</definedName>
    <definedName name="XDO_GROUP_?LINE_S3_5_F0?">#REF!</definedName>
    <definedName name="XDO_GROUP_?LINE_S3_5_FO_B?" localSheetId="0">#REF!</definedName>
    <definedName name="XDO_GROUP_?LINE_S3_5_FO_B?">#REF!</definedName>
    <definedName name="XDO_GROUP_?LINE_S3_5_I_F0?" localSheetId="0">#REF!</definedName>
    <definedName name="XDO_GROUP_?LINE_S3_5_I_F0?">#REF!</definedName>
    <definedName name="XDO_GROUP_?LINE_S3_B?" localSheetId="0">#REF!</definedName>
    <definedName name="XDO_GROUP_?LINE_S3_B?">#REF!</definedName>
    <definedName name="XDO_GROUP_?LINE_S3_D?" localSheetId="0">#REF!</definedName>
    <definedName name="XDO_GROUP_?LINE_S3_D?">#REF!</definedName>
    <definedName name="XDO_GROUP_?LINE_S3_D_1?" localSheetId="0">#REF!</definedName>
    <definedName name="XDO_GROUP_?LINE_S3_D_1?">#REF!</definedName>
    <definedName name="XDO_GROUP_?LINE_S3_D_2?" localSheetId="0">#REF!</definedName>
    <definedName name="XDO_GROUP_?LINE_S3_D_2?">#REF!</definedName>
    <definedName name="XDO_GROUP_?LINE_S4?">'[3]4. Расходы КВР'!#REF!</definedName>
    <definedName name="XDO_GROUP_?LINE_S4_1_B?" localSheetId="0">'[1]2.2'!#REF!</definedName>
    <definedName name="XDO_GROUP_?LINE_S4_1_B?">'[1]2.2'!#REF!</definedName>
    <definedName name="XDO_GROUP_?LINE_S4_2_B?" localSheetId="0">#REF!</definedName>
    <definedName name="XDO_GROUP_?LINE_S4_2_B?">#REF!</definedName>
    <definedName name="XDO_GROUP_?LINE_S4_B?" localSheetId="0">'[1]2.2'!#REF!</definedName>
    <definedName name="XDO_GROUP_?LINE_S4_B?">'[1]2.2'!#REF!</definedName>
    <definedName name="XDO_GROUP_?LINE_S4_B2?">'[3]4. Расходы КВР'!#REF!</definedName>
    <definedName name="XDO_GROUP_?LINE_S4_D?" localSheetId="0">'[1]2.2'!#REF!</definedName>
    <definedName name="XDO_GROUP_?LINE_S4_D?">'[1]2.2'!#REF!</definedName>
    <definedName name="XDO_GROUP_?LINE_S4_D_1?" localSheetId="0">'[1]2.2'!#REF!</definedName>
    <definedName name="XDO_GROUP_?LINE_S4_D_1?">'[1]2.2'!#REF!</definedName>
    <definedName name="XDO_GROUP_?LINE_S5_1?" localSheetId="0">#REF!</definedName>
    <definedName name="XDO_GROUP_?LINE_S5_1?">#REF!</definedName>
    <definedName name="XDO_GROUP_?LINE_S5_1_B?" localSheetId="0">#REF!</definedName>
    <definedName name="XDO_GROUP_?LINE_S5_1_B?">#REF!</definedName>
    <definedName name="XDO_GROUP_?LINE_S5_2?" localSheetId="0">#REF!</definedName>
    <definedName name="XDO_GROUP_?LINE_S5_2?">#REF!</definedName>
    <definedName name="XDO_GROUP_?LINE_S5_2_B?" localSheetId="0">#REF!</definedName>
    <definedName name="XDO_GROUP_?LINE_S5_2_B?">#REF!</definedName>
    <definedName name="XDO_GROUP_?LINE_S5_2_D?" localSheetId="0">#REF!</definedName>
    <definedName name="XDO_GROUP_?LINE_S5_2_D?">#REF!</definedName>
    <definedName name="XDO_GROUP_?LINE_S5_3?" localSheetId="0">#REF!</definedName>
    <definedName name="XDO_GROUP_?LINE_S5_3?">#REF!</definedName>
    <definedName name="XDO_GROUP_?LINE_S5_3_B?" localSheetId="0">#REF!</definedName>
    <definedName name="XDO_GROUP_?LINE_S5_3_B?">#REF!</definedName>
    <definedName name="XDO_GROUP_?LINE_S5_3_D?" localSheetId="0">#REF!</definedName>
    <definedName name="XDO_GROUP_?LINE_S5_3_D?">#REF!</definedName>
    <definedName name="XDO_GROUP_?LINE_S5_4?" localSheetId="0">#REF!</definedName>
    <definedName name="XDO_GROUP_?LINE_S5_4?">#REF!</definedName>
    <definedName name="XDO_GROUP_?LINE_S5_4_B?" localSheetId="0">#REF!</definedName>
    <definedName name="XDO_GROUP_?LINE_S5_4_B?">#REF!</definedName>
    <definedName name="XDO_GROUP_?LINE_S5_5?" localSheetId="0">#REF!</definedName>
    <definedName name="XDO_GROUP_?LINE_S5_5?">#REF!</definedName>
    <definedName name="XDO_GROUP_?LINE_S5_5_B?" localSheetId="0">#REF!</definedName>
    <definedName name="XDO_GROUP_?LINE_S5_5_B?">#REF!</definedName>
    <definedName name="XDO_GROUP_?LINE_S5_5_D?" localSheetId="0">#REF!</definedName>
    <definedName name="XDO_GROUP_?LINE_S5_5_D?">#REF!</definedName>
    <definedName name="XDO_GROUP_?LINE_S5_6?" localSheetId="0">#REF!</definedName>
    <definedName name="XDO_GROUP_?LINE_S5_6?">#REF!</definedName>
    <definedName name="XDO_GROUP_?LINE_S5_6_B?" localSheetId="0">#REF!</definedName>
    <definedName name="XDO_GROUP_?LINE_S5_6_B?">#REF!</definedName>
    <definedName name="XDO_GROUP_?LINE_S5_6_D?" localSheetId="0">#REF!</definedName>
    <definedName name="XDO_GROUP_?LINE_S5_6_D?">#REF!</definedName>
    <definedName name="XDO_GROUP_?LINE_S6?">'[3]5. ФКР'!#REF!</definedName>
    <definedName name="XDO_GROUP_?LINE_S6_1?" localSheetId="0">#REF!</definedName>
    <definedName name="XDO_GROUP_?LINE_S6_1?">#REF!</definedName>
    <definedName name="XDO_GROUP_?LINE_S6_1_B?" localSheetId="0">#REF!</definedName>
    <definedName name="XDO_GROUP_?LINE_S6_1_B?">#REF!</definedName>
    <definedName name="XDO_GROUP_?LINE_S6_2?" localSheetId="0">#REF!</definedName>
    <definedName name="XDO_GROUP_?LINE_S6_2?">#REF!</definedName>
    <definedName name="XDO_GROUP_?LINE_S6_2_B?" localSheetId="0">#REF!</definedName>
    <definedName name="XDO_GROUP_?LINE_S6_2_B?">#REF!</definedName>
    <definedName name="XDO_GROUP_?LINE_S6_2_D?" localSheetId="0">#REF!</definedName>
    <definedName name="XDO_GROUP_?LINE_S6_2_D?">#REF!</definedName>
    <definedName name="XDO_GROUP_?LINE_S6_2_D_1?" localSheetId="0">#REF!</definedName>
    <definedName name="XDO_GROUP_?LINE_S6_2_D_1?">#REF!</definedName>
    <definedName name="XDO_GROUP_?LINE_S6_2_D_2?" localSheetId="0">#REF!</definedName>
    <definedName name="XDO_GROUP_?LINE_S6_2_D_2?">#REF!</definedName>
    <definedName name="XDO_GROUP_?LINE_S6_3?" localSheetId="0">#REF!</definedName>
    <definedName name="XDO_GROUP_?LINE_S6_3?">#REF!</definedName>
    <definedName name="XDO_GROUP_?LINE_S6_3_B?" localSheetId="0">#REF!</definedName>
    <definedName name="XDO_GROUP_?LINE_S6_3_B?">#REF!</definedName>
    <definedName name="XDO_GROUP_?LINE_S6_3_D?" localSheetId="0">#REF!</definedName>
    <definedName name="XDO_GROUP_?LINE_S6_3_D?">#REF!</definedName>
    <definedName name="XDO_GROUP_?LINE_S6_3_D_1?" localSheetId="0">#REF!</definedName>
    <definedName name="XDO_GROUP_?LINE_S6_3_D_1?">#REF!</definedName>
    <definedName name="XDO_GROUP_?LINE_S6_3_D_2?" localSheetId="0">#REF!</definedName>
    <definedName name="XDO_GROUP_?LINE_S6_3_D_2?">#REF!</definedName>
    <definedName name="XDO_GROUP_?LINE_S6_B?">'[3]5. ФКР'!#REF!</definedName>
    <definedName name="XDO_GROUP_?LINE_S6_B2?">'[3]5. ФКР'!#REF!</definedName>
    <definedName name="XDO_GROUP_?LIST_DS_BASE_1?" localSheetId="0">#REF!</definedName>
    <definedName name="XDO_GROUP_?LIST_DS_BASE_1?">#REF!</definedName>
    <definedName name="XDO_GROUP_?null1?" localSheetId="0">#REF!</definedName>
    <definedName name="XDO_GROUP_?null1?">#REF!</definedName>
    <definedName name="XDO_GROUP_?null11?" localSheetId="0">#REF!</definedName>
    <definedName name="XDO_GROUP_?null11?">#REF!</definedName>
    <definedName name="XDO_GROUP_?null12?" localSheetId="0">#REF!</definedName>
    <definedName name="XDO_GROUP_?null12?">#REF!</definedName>
    <definedName name="XDO_GROUP_?null13?" localSheetId="0">#REF!</definedName>
    <definedName name="XDO_GROUP_?null13?">#REF!</definedName>
    <definedName name="XDO_GROUP_?null2?" localSheetId="0">#REF!</definedName>
    <definedName name="XDO_GROUP_?null2?">#REF!</definedName>
    <definedName name="XDO_GROUP_?null3?" localSheetId="0">#REF!</definedName>
    <definedName name="XDO_GROUP_?null3?">#REF!</definedName>
    <definedName name="XDO_GROUP_?null4?" localSheetId="0">'[1]2.2'!#REF!</definedName>
    <definedName name="XDO_GROUP_?null4?">'[1]2.2'!#REF!</definedName>
    <definedName name="XDO_GROUP_?null5?" localSheetId="0">#REF!</definedName>
    <definedName name="XDO_GROUP_?null5?">#REF!</definedName>
    <definedName name="XDO_GROUP_?null6?" localSheetId="0">#REF!</definedName>
    <definedName name="XDO_GROUP_?null6?">#REF!</definedName>
    <definedName name="XDO_GROUP_?null7?" localSheetId="0">#REF!</definedName>
    <definedName name="XDO_GROUP_?null7?">#REF!</definedName>
    <definedName name="XDO_GROUP_?null8?" localSheetId="0">#REF!</definedName>
    <definedName name="XDO_GROUP_?null8?">#REF!</definedName>
    <definedName name="XDO_GROUP_?null9?" localSheetId="0">#REF!</definedName>
    <definedName name="XDO_GROUP_?null9?">#REF!</definedName>
    <definedName name="вапп">#REF!</definedName>
    <definedName name="_xlnm.Print_Titles" localSheetId="0">'Приложение № 2 НП'!$8:$12</definedName>
    <definedName name="_xlnm.Print_Area" localSheetId="0">'Приложение № 2 НП'!$A$1:$L$590</definedName>
    <definedName name="олдо" localSheetId="0">#REF!</definedName>
    <definedName name="олдо">#REF!</definedName>
    <definedName name="паправки" localSheetId="0">#REF!</definedName>
    <definedName name="паправки">#REF!</definedName>
    <definedName name="роварпопа" localSheetId="0">#REF!</definedName>
    <definedName name="роварпопа">#REF!</definedName>
    <definedName name="Утверждено_Федеральным_законом__О_федеральном_бюджете_на_2007_год" localSheetId="0">#REF!</definedName>
    <definedName name="Утверждено_Федеральным_законом__О_федеральном_бюджете_на_2007_год">#REF!</definedName>
    <definedName name="щ" localSheetId="0">#REF!</definedName>
    <definedName name="щ">#REF!</definedName>
  </definedNames>
  <calcPr calcId="152511"/>
</workbook>
</file>

<file path=xl/calcChain.xml><?xml version="1.0" encoding="utf-8"?>
<calcChain xmlns="http://schemas.openxmlformats.org/spreadsheetml/2006/main">
  <c r="H578" i="669" l="1"/>
  <c r="I576" i="669"/>
  <c r="H576" i="669"/>
  <c r="G576" i="669"/>
  <c r="H571" i="669"/>
  <c r="H566" i="669"/>
  <c r="I564" i="669"/>
  <c r="H564" i="669"/>
  <c r="G564" i="669"/>
  <c r="H562" i="669"/>
  <c r="H557" i="669"/>
  <c r="I553" i="669"/>
  <c r="H553" i="669"/>
  <c r="I550" i="669"/>
  <c r="H550" i="669"/>
  <c r="H549" i="669" s="1"/>
  <c r="I471" i="669"/>
  <c r="I364" i="669"/>
  <c r="I346" i="669"/>
  <c r="I321" i="669"/>
  <c r="H321" i="669"/>
  <c r="I297" i="669"/>
  <c r="H297" i="669"/>
  <c r="I293" i="669"/>
  <c r="H293" i="669"/>
  <c r="I291" i="669"/>
  <c r="H291" i="669"/>
  <c r="I290" i="669"/>
  <c r="H290" i="669"/>
  <c r="G290" i="669"/>
  <c r="G581" i="669" s="1"/>
  <c r="H288" i="669"/>
  <c r="I192" i="669"/>
  <c r="I116" i="669"/>
  <c r="H110" i="669"/>
  <c r="I108" i="669"/>
  <c r="H108" i="669"/>
  <c r="I98" i="669"/>
  <c r="H98" i="669"/>
  <c r="H91" i="669"/>
  <c r="I88" i="669"/>
  <c r="H88" i="669"/>
  <c r="H81" i="669"/>
</calcChain>
</file>

<file path=xl/sharedStrings.xml><?xml version="1.0" encoding="utf-8"?>
<sst xmlns="http://schemas.openxmlformats.org/spreadsheetml/2006/main" count="2380" uniqueCount="885">
  <si>
    <t>11</t>
  </si>
  <si>
    <t>9</t>
  </si>
  <si>
    <t>Бюджетные ассигнования</t>
  </si>
  <si>
    <t>(млн. рублей)</t>
  </si>
  <si>
    <t>500</t>
  </si>
  <si>
    <t>04</t>
  </si>
  <si>
    <t>020</t>
  </si>
  <si>
    <t>048</t>
  </si>
  <si>
    <t>049</t>
  </si>
  <si>
    <t>051</t>
  </si>
  <si>
    <t>052</t>
  </si>
  <si>
    <t>053</t>
  </si>
  <si>
    <t>054</t>
  </si>
  <si>
    <t>056</t>
  </si>
  <si>
    <t>069</t>
  </si>
  <si>
    <t>071</t>
  </si>
  <si>
    <t>076</t>
  </si>
  <si>
    <t>077</t>
  </si>
  <si>
    <t>081</t>
  </si>
  <si>
    <t>082</t>
  </si>
  <si>
    <t>091</t>
  </si>
  <si>
    <t>092</t>
  </si>
  <si>
    <t>095</t>
  </si>
  <si>
    <t>096</t>
  </si>
  <si>
    <t>139</t>
  </si>
  <si>
    <t>141</t>
  </si>
  <si>
    <t>149</t>
  </si>
  <si>
    <t>169</t>
  </si>
  <si>
    <t>226</t>
  </si>
  <si>
    <t>303</t>
  </si>
  <si>
    <t>693</t>
  </si>
  <si>
    <t>777</t>
  </si>
  <si>
    <t>01</t>
  </si>
  <si>
    <t>07</t>
  </si>
  <si>
    <t>12</t>
  </si>
  <si>
    <t>600</t>
  </si>
  <si>
    <t>СВЕДЕНИЯ</t>
  </si>
  <si>
    <t>в процентах к бюджетным ассигнованиям</t>
  </si>
  <si>
    <t>02</t>
  </si>
  <si>
    <t>03</t>
  </si>
  <si>
    <t>05</t>
  </si>
  <si>
    <t>08</t>
  </si>
  <si>
    <t>10</t>
  </si>
  <si>
    <t>09</t>
  </si>
  <si>
    <t>06</t>
  </si>
  <si>
    <t>главы</t>
  </si>
  <si>
    <t>раздела</t>
  </si>
  <si>
    <t>подраздела</t>
  </si>
  <si>
    <t>вида расходов</t>
  </si>
  <si>
    <t>800</t>
  </si>
  <si>
    <t>200</t>
  </si>
  <si>
    <t>400</t>
  </si>
  <si>
    <t>целевой статьи расходов</t>
  </si>
  <si>
    <t>242</t>
  </si>
  <si>
    <t>075</t>
  </si>
  <si>
    <t>073</t>
  </si>
  <si>
    <t>16 5 T1 65110</t>
  </si>
  <si>
    <t>Федеральный проект "Нормативное регулирование цифровой среды"</t>
  </si>
  <si>
    <t>15 4 D1 62192</t>
  </si>
  <si>
    <t>24 2 V1 65151</t>
  </si>
  <si>
    <t>24 2 V6 65151</t>
  </si>
  <si>
    <t>05 1 F3 67483</t>
  </si>
  <si>
    <t>0,0</t>
  </si>
  <si>
    <t>Разработка, утверждение и введение в действие федеральной схемы обращения с отходами I и II классов опасности (Иные бюджетные ассигнования)</t>
  </si>
  <si>
    <t>22 4 G3 60325</t>
  </si>
  <si>
    <t>Разработка, утверждение и ввод в эксплуатацию Единой государственной информационной системы учета и контроля за обращением с отходами I и II классов опасности (Иные бюджетные ассигнования)</t>
  </si>
  <si>
    <t>22 4 G3 68570</t>
  </si>
  <si>
    <t>Приложение № 2
к оперативному докладу
о ходе исполнения
федерального бюджета</t>
  </si>
  <si>
    <t xml:space="preserve">об исполнении федерального бюджета по расходам на реализацию мероприятий           
</t>
  </si>
  <si>
    <t xml:space="preserve"> национальных проектов (программ)</t>
  </si>
  <si>
    <t xml:space="preserve"> (в части открытых расходов)            
</t>
  </si>
  <si>
    <r>
      <t>Наименование национальных проектов (программ), федеральных проектов, отдельных мероприятий федерального проекта в государственной программе Российской Федерации, отдельных меропиятий федерального проекта в  федеральной целевой программе</t>
    </r>
    <r>
      <rPr>
        <b/>
        <vertAlign val="superscript"/>
        <sz val="11"/>
        <color indexed="8"/>
        <rFont val="Times New Roman"/>
        <family val="1"/>
        <charset val="204"/>
      </rPr>
      <t xml:space="preserve">1) </t>
    </r>
  </si>
  <si>
    <r>
      <t xml:space="preserve">Код по бюджетной классификации </t>
    </r>
    <r>
      <rPr>
        <b/>
        <vertAlign val="superscript"/>
        <sz val="11"/>
        <color indexed="8"/>
        <rFont val="Times New Roman"/>
        <family val="1"/>
        <charset val="204"/>
      </rPr>
      <t>2)</t>
    </r>
  </si>
  <si>
    <r>
      <t xml:space="preserve">Бюджет национального (федерального) проекта (программы) за счет расходов федерального бюджета, согласно паспорту национального (федерального) проекта (программы) на 2019 год </t>
    </r>
    <r>
      <rPr>
        <b/>
        <vertAlign val="superscript"/>
        <sz val="11"/>
        <color indexed="8"/>
        <rFont val="Times New Roman"/>
        <family val="1"/>
        <charset val="204"/>
      </rPr>
      <t>1)</t>
    </r>
  </si>
  <si>
    <r>
      <t xml:space="preserve">Исполнено </t>
    </r>
    <r>
      <rPr>
        <b/>
        <vertAlign val="superscript"/>
        <sz val="11"/>
        <color indexed="8"/>
        <rFont val="Times New Roman"/>
        <family val="1"/>
        <charset val="204"/>
      </rPr>
      <t>3)</t>
    </r>
  </si>
  <si>
    <t xml:space="preserve">сумма  
</t>
  </si>
  <si>
    <t>7</t>
  </si>
  <si>
    <t xml:space="preserve">Национальный проект "Демография"  </t>
  </si>
  <si>
    <t>P</t>
  </si>
  <si>
    <t>Федеральный проект "Финансовая поддержка семей при рождении детей"</t>
  </si>
  <si>
    <t>P1</t>
  </si>
  <si>
    <t>Предоставление материнского (семейного) капитала (Межбюджетные трансферты)</t>
  </si>
  <si>
    <t>03 3 P1 30790</t>
  </si>
  <si>
    <t>Субсидии российским кредитным организациям и акционерному обществу "ДОМ.РФ", г. Москва, на возмещение недополученных доходов по выданным (приобретенным) жилищным (ипотечным) кредитам (займам) (Иные бюджетные ассигнования)</t>
  </si>
  <si>
    <t>05 1 P1 67380</t>
  </si>
  <si>
    <t>9200,0</t>
  </si>
  <si>
    <t>Государственная поддержка организаций, осуществляющих выпуск, распространение и тиражирование социально значимых проектов в области печатных средств массовой информации (Иные бюджетные ассигнования)</t>
  </si>
  <si>
    <t>03 3 P1 64941</t>
  </si>
  <si>
    <t>Государственная поддержка организаций, осуществляющих производство, распространение и тиражирование социально значимых программ в области электронных средств массовой информации, на создание и поддержание в информационно-телекоммуникационной сети "Интернет" сайтов, имеющих социальное или образовательное значение (Иные бюджетные ассигнования)</t>
  </si>
  <si>
    <t>03 3 P1 64940</t>
  </si>
  <si>
    <t>Осуществление ежемесячной выплаты в связи с рождением (усыновлением) первого ребенка (Межбюджетные трансферты)</t>
  </si>
  <si>
    <t>03 3 P1 55730</t>
  </si>
  <si>
    <t>48591,1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</si>
  <si>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(Межбюджетные трансферты)</t>
  </si>
  <si>
    <t>03 3 P1 50840</t>
  </si>
  <si>
    <t>37063,8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</si>
  <si>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</si>
  <si>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P2</t>
  </si>
  <si>
    <t>Создание групп дошкольного образования, присмотра и ухода за детьми дошкольного возраста (Иные бюджетные ассигнования)</t>
  </si>
  <si>
    <t>02 2 P2 62355</t>
  </si>
  <si>
    <t>Создание групп дошкольного образования, присмотра и ухода за детьми дошкольного возраста (Предоставление субсидий бюджетным, автономным учреждениям и иным некоммерческим организациям)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</si>
  <si>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(Межбюджетные трансферты)</t>
  </si>
  <si>
    <t>02 2 P2 52320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</si>
  <si>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(Межбюджетные трансферты)</t>
  </si>
  <si>
    <t>02 2 P2 51590</t>
  </si>
  <si>
    <t>Переобучение и повышение квалификации женщин в период отпуска по уходу за ребенком в возрасте до трех лет (Межбюджетные трансферты)</t>
  </si>
  <si>
    <t>07 1 P2 54610</t>
  </si>
  <si>
    <t>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 (Межбюджетные трансферты)</t>
  </si>
  <si>
    <t>35 9 P2 55230</t>
  </si>
  <si>
    <t>Федеральный проект "Старшее поколение"</t>
  </si>
  <si>
    <t>P3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</si>
  <si>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 (Межбюджетные трансферты)</t>
  </si>
  <si>
    <t>01 К P3 54680</t>
  </si>
  <si>
    <t>266,8</t>
  </si>
  <si>
    <t>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 (Межбюджетные трансферты)</t>
  </si>
  <si>
    <t>01 К P3 52950</t>
  </si>
  <si>
    <t>Реализация национального проекта "Демография" (Предоставление субсидий бюджетным, автономным учреждениям и иным некоммерческим организациям)</t>
  </si>
  <si>
    <t>01 К P3 P0000</t>
  </si>
  <si>
    <t>03 6 P3 64941</t>
  </si>
  <si>
    <t>03 6 P3 64940</t>
  </si>
  <si>
    <t>Создание системы долговременного ухода за гражданами пожилого возраста и инвалидами (Межбюджетные трансферты)</t>
  </si>
  <si>
    <t>03 6 P3 51630</t>
  </si>
  <si>
    <t>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(Межбюджетные трансферты)</t>
  </si>
  <si>
    <t>03 6 P3 51210</t>
  </si>
  <si>
    <t>Приобретение автотранспорта (Межбюджетные трансферты)</t>
  </si>
  <si>
    <t>03 6 P3 52930</t>
  </si>
  <si>
    <t>Организация профессионального обучения и дополнительного профессионального образования лиц предпенсионного возраста (Межбюджетные трансферты)</t>
  </si>
  <si>
    <t>07 1 P3 52940</t>
  </si>
  <si>
    <t>Организация профессионального обучения и дополнительного профессионального образования лиц предпенсионного возраста (Предоставление субсидий бюджетным, автономным учреждениям и иным некоммерческим организациям)</t>
  </si>
  <si>
    <t>07 1 P3 60326</t>
  </si>
  <si>
    <t>1601,1</t>
  </si>
  <si>
    <t>Реализация национального проекта "Демография" (Закупка товаров, работ и услуг для обеспечения государственных (муниципальных) нужд)</t>
  </si>
  <si>
    <t>15 9 P3 P0000</t>
  </si>
  <si>
    <t>Реализация национального проекта "Демография"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</si>
  <si>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Федеральный проект "Укрепление общественного здоровья"</t>
  </si>
  <si>
    <t>P4</t>
  </si>
  <si>
    <t>01 К P4 P0000</t>
  </si>
  <si>
    <t>403,5</t>
  </si>
  <si>
    <t>01 К P4 64941</t>
  </si>
  <si>
    <t>01 К P4 64940</t>
  </si>
  <si>
    <t>339,9</t>
  </si>
  <si>
    <t>Федеральный проект "Спорт - норма жизни "</t>
  </si>
  <si>
    <t>Обеспечение устойчивого развития сельских территорий (Межбюджетные трансферты)</t>
  </si>
  <si>
    <t>13 1 P5 55670</t>
  </si>
  <si>
    <t>35 9 P5 55230</t>
  </si>
  <si>
    <t>Внедрение Всероссийского физкультурно-спортивного комплекса "Готов к труду и обороне" (Предоставление субсидий бюджетным, автономным учреждениям и иным некоммерческим организациям)</t>
  </si>
  <si>
    <t>13 1 P5 66790</t>
  </si>
  <si>
    <t>Государственная поддержка организаций, реализующих проекты в сфере физической культуры, массового спорта и спортивного резерва (Предоставление субсидий бюджетным, автономным учреждениям и иным некоммерческим организациям)</t>
  </si>
  <si>
    <t>13 1 P5 61628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</si>
  <si>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(Межбюджетные трансферты)</t>
  </si>
  <si>
    <t>13 2 P5 50810</t>
  </si>
  <si>
    <t>Организация подготовки и участия инвалидов с умственной отсталостью в физкультурных мероприятиях (Предоставление субсидий бюджетным, автономным учреждениям и иным некоммерческим организациям)</t>
  </si>
  <si>
    <t>13 1 P5 60230</t>
  </si>
  <si>
    <t>Оснащение объектов спортивной инфраструктуры спортивно-технологическим оборудованием (Межбюджетные трансферты)</t>
  </si>
  <si>
    <t>13 1 P5 52280</t>
  </si>
  <si>
    <t>13 8 P5 52280</t>
  </si>
  <si>
    <t>Премирование регионов - победителей Фестиваля культуры и спорта народов Кавказа (Межбюджетные трансферты)</t>
  </si>
  <si>
    <t>13 1 P5 51650</t>
  </si>
  <si>
    <t>Приобретение спортивного оборудования и инвентаря для приведения организаций спортивной подготовки в нормативное состояние (Межбюджетные трансферты)</t>
  </si>
  <si>
    <t>13 7 P5 52290</t>
  </si>
  <si>
    <t>13 2 P5 52290</t>
  </si>
  <si>
    <t>Развитие служебно-прикладных видов спорта, совершенствование физической подготовки сотрудников правоохранительных органов и органов безопасности, поддержка массового физкультурно-спортивного движения (Предоставление субсидий бюджетным, автономным учреждениям и иным некоммерческим организациям)</t>
  </si>
  <si>
    <t>13 1 P5 60240</t>
  </si>
  <si>
    <t>13 7 P5 P0000</t>
  </si>
  <si>
    <t>13 8 P5 P0000</t>
  </si>
  <si>
    <t>13 2 P5 P0000</t>
  </si>
  <si>
    <t>13 1 Р5 Р0000</t>
  </si>
  <si>
    <t>13 1 P5 17200</t>
  </si>
  <si>
    <t>13 1 P5 P0000</t>
  </si>
  <si>
    <t>13 1 P5 17000</t>
  </si>
  <si>
    <t>13 1 P5 17100</t>
  </si>
  <si>
    <t>13 1 Р5 16600</t>
  </si>
  <si>
    <t>Реализация федеральной целевой программы "Развитие физической культуры и спорта в Российской Федерации на 2016 - 2020 годы" (Межбюджетные трансферты)</t>
  </si>
  <si>
    <t>13 6 P5 54950</t>
  </si>
  <si>
    <t>Создание и модернизация объектов спортивной инфраструктуры муниципальной собственности для занятий физической культурой и спортом (Межбюджетные трансферты)</t>
  </si>
  <si>
    <t>13 1 P5 52170</t>
  </si>
  <si>
    <t>Создание и модернизация объектов спортивной инфраструктуры региональной собственности для занятий физической культурой и спортом (Межбюджетные трансферты)</t>
  </si>
  <si>
    <t>13 1 P5 51390</t>
  </si>
  <si>
    <t>13 7 P5 51390</t>
  </si>
  <si>
    <t>13 8 P5 51390</t>
  </si>
  <si>
    <t>Национальный проект "Здравоохранение"</t>
  </si>
  <si>
    <t>N</t>
  </si>
  <si>
    <t>Федеральный проект "Развитие системы оказания первичной медико-санитарной помощи"</t>
  </si>
  <si>
    <t>N1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</si>
  <si>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 (Межбюджетные трансферты)</t>
  </si>
  <si>
    <t>01 К N1 55540</t>
  </si>
  <si>
    <t>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 (Межбюджетные трансферты)</t>
  </si>
  <si>
    <t>01 К N1 51910</t>
  </si>
  <si>
    <t>Реализация национального проекта "Здравоохранение" (Предоставление субсидий бюджетным, автономным учреждениям и иным некоммерческим организациям)</t>
  </si>
  <si>
    <t>01 К N1 N0000</t>
  </si>
  <si>
    <t>Создание и замена фельдшерских, фельдшерско-акушерских пунктов и врачебных амбулаторий для населенных пунктов с численностью населения от 100 до 2000 человек (Межбюджетные трансферты)</t>
  </si>
  <si>
    <t>01 К N1 51960</t>
  </si>
  <si>
    <t>01 К N1 55670</t>
  </si>
  <si>
    <t>Федеральный проект "Борьба с сердечно-сосудистыми заболеваниями"</t>
  </si>
  <si>
    <t>N2</t>
  </si>
  <si>
    <t>Оснащение оборудованием региональных сосудистых центров и первичных сосудистых отделений (Межбюджетные трансферты)</t>
  </si>
  <si>
    <t>01 К N2 51920</t>
  </si>
  <si>
    <t>01 К N2 N0000</t>
  </si>
  <si>
    <t>Федеральный проект "Борьба с онкологическими заболеваниями"</t>
  </si>
  <si>
    <t>N3</t>
  </si>
  <si>
    <t>Реализация национального проекта "Здравоохранение" (Капитальные вложения в объекты государственной (муниципальной) собственности)</t>
  </si>
  <si>
    <t>01 К N3 N0000</t>
  </si>
  <si>
    <t>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 (Межбюджетные трансферты)</t>
  </si>
  <si>
    <t>01 К N3 51900</t>
  </si>
  <si>
    <t>Субсидии на софинансирование капитальных вложений в объекты государственной собственности субъектов Российской Федерации (Межбюджетные трансферты)</t>
  </si>
  <si>
    <t>01 К N3 51110</t>
  </si>
  <si>
    <t>Оказание медицинской помощи больным с онкологическими заболеваниями в соответствии с клиническими рекомендациями (протоколами лечения) (Межбюджетные трансферты)</t>
  </si>
  <si>
    <t>01 К N3 52250</t>
  </si>
  <si>
    <t>560</t>
  </si>
  <si>
    <t>Федеральный проект "Развитие детского здравоохранения, включая создание современной инфраструктуры оказания медицинской помощи детям"</t>
  </si>
  <si>
    <t>N4</t>
  </si>
  <si>
    <t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(Межбюджетные трансферты)</t>
  </si>
  <si>
    <t>01 К N4 51700</t>
  </si>
  <si>
    <t>01 К N4 51110</t>
  </si>
  <si>
    <t>01 К N4 12100</t>
  </si>
  <si>
    <t>Федеральный проект "Обеспечение медицинских организаций системы здравоохранения квалифицированными кадрами"</t>
  </si>
  <si>
    <t>N5</t>
  </si>
  <si>
    <t>Реализация национального проекта "Здравоохранение" (Закупка товаров, работ и услуг для обеспечения государственных (муниципальных) нужд)</t>
  </si>
  <si>
    <t>01 7 N5 16600</t>
  </si>
  <si>
    <t>01 7 N5 N0000</t>
  </si>
  <si>
    <t>Федеральный проект "Развитие сети национальных медицинских исследовательских центров и внедрение инновационных медицинских технологий"</t>
  </si>
  <si>
    <t>N6</t>
  </si>
  <si>
    <t>01 3 N6 N0000</t>
  </si>
  <si>
    <t>Федеральный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</si>
  <si>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N7</t>
  </si>
  <si>
    <t>Внедрение современных информационных систем в здравоохранение (Закупка товаров, работ и услуг для обеспечения государственных (муниципальных) нужд)</t>
  </si>
  <si>
    <t>01 Г N7 52350</t>
  </si>
  <si>
    <t>01 Г N7 N0000</t>
  </si>
  <si>
    <t>01 Г N7 24300</t>
  </si>
  <si>
    <t>Субсидия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(Межбюджетные трансферты)</t>
  </si>
  <si>
    <t>01 Г N7 51140</t>
  </si>
  <si>
    <t>Федеральный проект "Развитие экспорта медицинских услуг"</t>
  </si>
  <si>
    <t>N8</t>
  </si>
  <si>
    <t>01 8 N8 N0000</t>
  </si>
  <si>
    <t xml:space="preserve">Национальный проект "Образование" </t>
  </si>
  <si>
    <t>E</t>
  </si>
  <si>
    <t>Федеральный проект "Современная школа"</t>
  </si>
  <si>
    <t>E1</t>
  </si>
  <si>
    <t>Модернизация инфраструктуры общего образования в отдельных субъектах Российской Федерации (Межбюджетные трансферты)</t>
  </si>
  <si>
    <t>02 2 E1 52390</t>
  </si>
  <si>
    <t>Обновление материально-технической базы для формирования у обучающихся современных технологических и гуманитарных навыков (Межбюджетные трансферты)</t>
  </si>
  <si>
    <t>02 2 E1 51690</t>
  </si>
  <si>
    <t>Поддержка образования для детей с ограниченными возможностями здоровья (Межбюджетные трансферты)</t>
  </si>
  <si>
    <t>02 2 E1 51870</t>
  </si>
  <si>
    <t>Реализация национального проекта "Образование" (Закупка товаров, работ и услуг для обеспечения государственных (муниципальных) нужд)</t>
  </si>
  <si>
    <t>02 2 E1 00200</t>
  </si>
  <si>
    <t>Реализация национального проекта "Образование" (Предоставление субсидий бюджетным, автономным учреждениям и иным некоммерческим организациям)</t>
  </si>
  <si>
    <t>02 2 E1 E0000</t>
  </si>
  <si>
    <t>Создание новых мест в общеобразовательных организациях (Межбюджетные трансферты)</t>
  </si>
  <si>
    <t>02 2 E1 55200</t>
  </si>
  <si>
    <t>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 (Межбюджетные трансферты)</t>
  </si>
  <si>
    <t>02 2 E1 54900</t>
  </si>
  <si>
    <t>Создание новых мест в общеобразовательных организациях, расположенных в сельской местности и поселках городского типа (Межбюджетные трансферты)</t>
  </si>
  <si>
    <t>02 2 E1 52300</t>
  </si>
  <si>
    <t>02 2 E1 55670</t>
  </si>
  <si>
    <t>35 9 E1 55230</t>
  </si>
  <si>
    <t>Федеральный проект "Успех каждого ребенка"</t>
  </si>
  <si>
    <t>E2</t>
  </si>
  <si>
    <t>02 4 E2 E0000</t>
  </si>
  <si>
    <t>Реализация национального проекта "Образование"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</si>
  <si>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пилотных проектов по обновлению содержания и технологий дополнительного образования по приоритетным направлениям (Иные бюджетные ассигнования)</t>
  </si>
  <si>
    <t>02 4 E2 62352</t>
  </si>
  <si>
    <t>Реализация пилотных проектов по обновлению содержания и технологий дополнительного образования по приоритетным направлениям (Предоставление субсидий бюджетным, автономным учреждениям и иным некоммерческим организациям)</t>
  </si>
  <si>
    <t>Реализация проекта "Билет в будущее" (Предоставление субсидий бюджетным, автономным учреждениям и иным некоммерческим организациям)</t>
  </si>
  <si>
    <t>02 4 E2 60447</t>
  </si>
  <si>
    <t>Создание в общеобразовательных организациях, расположенных в сельской местности, условий для занятий физической культурой и спортом (Межбюджетные трансферты)</t>
  </si>
  <si>
    <t>02 2 E2 50970</t>
  </si>
  <si>
    <t>Создание детских технопарков "Кванториум" (Межбюджетные трансферты)</t>
  </si>
  <si>
    <t>02 4 E2 51730</t>
  </si>
  <si>
    <t>Создание ключевых центров развития детей (Межбюджетные трансферты)</t>
  </si>
  <si>
    <t>02 4 E2 51750</t>
  </si>
  <si>
    <t>Создание новых мест дополнительного образования детей (Межбюджетные трансферты)</t>
  </si>
  <si>
    <t>02 4 E2 54910</t>
  </si>
  <si>
    <t>Создание центров выявления и поддержки одаренных детей (Межбюджетные трансферты)</t>
  </si>
  <si>
    <t>02 4 E2 51890</t>
  </si>
  <si>
    <t>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 (Межбюджетные трансферты)</t>
  </si>
  <si>
    <t>02 4 E2 55370</t>
  </si>
  <si>
    <t>Федеральный проект "Поддержка семей, имеющих детей"</t>
  </si>
  <si>
    <t>E3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</si>
  <si>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 (Предоставление субсидий бюджетным, автономным учреждениям и иным некоммерческим организациям)</t>
  </si>
  <si>
    <t>02 2 E3 62292</t>
  </si>
  <si>
    <t>02 2 E3 E0000</t>
  </si>
  <si>
    <t>Федеральный проект "Цифровая образовательная среда"</t>
  </si>
  <si>
    <t>E4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</si>
  <si>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(Межбюджетные трансферты)</t>
  </si>
  <si>
    <t>02 2 E4 52100</t>
  </si>
  <si>
    <t>02 2 E4 E0000</t>
  </si>
  <si>
    <t>02 4 E4 E0000</t>
  </si>
  <si>
    <t>02 4 E4 51750</t>
  </si>
  <si>
    <t>Федеральный проект "Учитель будущего"</t>
  </si>
  <si>
    <t>E5</t>
  </si>
  <si>
    <t>02 2 E5 E0000</t>
  </si>
  <si>
    <t>Создание центров непрерывного повышения профессионального мастерства педагогических работников и аккредитационных центров системы образования (Межбюджетные трансферты)</t>
  </si>
  <si>
    <t>02 2 E5 51620</t>
  </si>
  <si>
    <t>Федеральный проект "Молодые профессионалы"</t>
  </si>
  <si>
    <t>E6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</si>
  <si>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 (Предоставление субсидий бюджетным, автономным учреждениям и иным некоммерческим организациям)</t>
  </si>
  <si>
    <t>02 1 E6 61624</t>
  </si>
  <si>
    <t>Подготовка мирового чемпионата по профессиональному мастерству по стандартам "Ворлдскиллс" в г. Казани в 2019 году (Межбюджетные трансферты)</t>
  </si>
  <si>
    <t>02 1 E6 54630</t>
  </si>
  <si>
    <t>Подготовка, проведение и участие в чемпионатах по профессиональному мастерству, проводимых международной организацией "WorldSkills International" (Предоставление субсидий бюджетным, автономным учреждениям и иным некоммерческим организациям)</t>
  </si>
  <si>
    <t>02 1 E6 67121</t>
  </si>
  <si>
    <t>02 1 Е6 61636</t>
  </si>
  <si>
    <t>Обеспечение проведения аттестации обучающихся по программам среднего профессионального образования с использованием механизма демонстрационного экзамена</t>
  </si>
  <si>
    <t>02 1 Е6 61634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</si>
  <si>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(Межбюджетные трансферты)</t>
  </si>
  <si>
    <t>02 1 E6 51770</t>
  </si>
  <si>
    <t>02 1 E6 Е0000</t>
  </si>
  <si>
    <t>02 1 E6 20100</t>
  </si>
  <si>
    <t>02 1 Е6 21400</t>
  </si>
  <si>
    <t>47 2 E6 E0000</t>
  </si>
  <si>
    <t>Федеральный проект "Молодые профессионалы (Повышение конкурентоспособности профессионального образования)"</t>
  </si>
  <si>
    <t>07 3 E6 E0000</t>
  </si>
  <si>
    <t>Федеральный проект "Новые возможности для каждого"</t>
  </si>
  <si>
    <t>E7</t>
  </si>
  <si>
    <t>47 2 E7 E0000</t>
  </si>
  <si>
    <t>Федеральный проект "Социальная активность"</t>
  </si>
  <si>
    <t>E8</t>
  </si>
  <si>
    <t>Государственная поддержка некоммерческих организаций в целях реализации задач государственной молодежной политики (Предоставление субсидий бюджетным, автономным учреждениям и иным некоммерческим организациям)</t>
  </si>
  <si>
    <t>02 4 E8 60300</t>
  </si>
  <si>
    <t>Проведение Всероссийского конкурса лучших региональных практик поддержки волонтерства "Регион добрых дел" (Межбюджетные трансферты)</t>
  </si>
  <si>
    <t>02 4 E8 54120</t>
  </si>
  <si>
    <t>02 4 E8 E0000</t>
  </si>
  <si>
    <t>Проведение конкурсов, направленных на развитие добровольчества в школах, повышение уровня мотивации школьников и педагогов к участию в волонтерской деятельности</t>
  </si>
  <si>
    <t>02 4 Е8 28100</t>
  </si>
  <si>
    <t>Реализация молодежных проектов и мероприятий по различным направлениям добровольчества (волонтерства)</t>
  </si>
  <si>
    <t>02 4 Е8 28300</t>
  </si>
  <si>
    <t>Разработка образовательных программ и осуществление мероприятий по обучению организаторов добровольческой (волонтерской) деятельности</t>
  </si>
  <si>
    <t>02 4 Е8 28500</t>
  </si>
  <si>
    <t>Создание сети ресурсных центров по поддержке добровольчества (Межбюджетные трансферты)</t>
  </si>
  <si>
    <t>02 4 E8 54110</t>
  </si>
  <si>
    <t>Федеральный проект "Экспорт образования"</t>
  </si>
  <si>
    <t>E9</t>
  </si>
  <si>
    <t>Государственная поддержка организаций в целях продвижения высокотехнологичной, инновационной и иной продукции и услуг на внешние рынки (Иные бюджетные ассигнования)</t>
  </si>
  <si>
    <t>27 3 E9 60132</t>
  </si>
  <si>
    <t>Реализация национального проекта "Образование" (Капитальные вложения в объекты государственной (муниципальной) собственности)</t>
  </si>
  <si>
    <t>47 2 E9 E0000</t>
  </si>
  <si>
    <t>EA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</si>
  <si>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 (Предоставление субсидий бюджетным, автономным учреждениям и иным некоммерческим организациям)</t>
  </si>
  <si>
    <t>02 4 EA 60501</t>
  </si>
  <si>
    <t>Реализация мероприятий национального проекта "Образование"</t>
  </si>
  <si>
    <t>E0</t>
  </si>
  <si>
    <t>4)</t>
  </si>
  <si>
    <t>Реализация национального проекта "Образование" (Иные бюджетные ассигнования)</t>
  </si>
  <si>
    <t>99 9 E0 E0000</t>
  </si>
  <si>
    <t>F</t>
  </si>
  <si>
    <t>Федеральный проект "Жилье"</t>
  </si>
  <si>
    <t>F1</t>
  </si>
  <si>
    <t>Стимулирование программ развития жилищного строительства субъектов Российской Федерации (Межбюджетные трансферты)</t>
  </si>
  <si>
    <t>05 1 F1 50210</t>
  </si>
  <si>
    <t>Реализация национльного проекта "Жилье и городская среда" (Предоставление субсидии бюджетным, автономным учреждениям и иным некоммерческим организациям)</t>
  </si>
  <si>
    <t xml:space="preserve">05 1F1 00000 </t>
  </si>
  <si>
    <t>Реализация национального проекта "Жилье и городская среда" (Предоставление субсидии бюджетным, автономным учреждениям и иным некоммерческим организациям)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</si>
  <si>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</si>
  <si>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</si>
  <si>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 (Межбюджетные трансферты)</t>
  </si>
  <si>
    <t>05 2 F2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</si>
  <si>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(Межбюджетные трансферты)</t>
  </si>
  <si>
    <t>05 2 F2 54240</t>
  </si>
  <si>
    <t>05 2 F2 00000</t>
  </si>
  <si>
    <t>Федеральный проект "Обеспечение устойчивого сокращении непригодного для проживании жилищного фонда"</t>
  </si>
  <si>
    <t>F3</t>
  </si>
  <si>
    <t>Имущественный взнос Российской Федерации на обеспечение устойчиового сокращения непригодного для проживания жилого фонда (Иные бюджетные ассигнования)</t>
  </si>
  <si>
    <t>G</t>
  </si>
  <si>
    <t>Федеральный проект "Чистая страна"</t>
  </si>
  <si>
    <t>G1</t>
  </si>
  <si>
    <t>Реализация национального проекта "Экология" (Предоставление субсидий бюджетным, автономным учреждениям и иным некоммерческим организациям)</t>
  </si>
  <si>
    <t>12 1 G1 G0000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</si>
  <si>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(Межбюджетные трансферты)</t>
  </si>
  <si>
    <t>12 1 G1 52420</t>
  </si>
  <si>
    <t>Федеральный проект "Комплексная система обращения с твердыми коммунальными отходами"</t>
  </si>
  <si>
    <t>G2</t>
  </si>
  <si>
    <t>12 1 G2 G0000</t>
  </si>
  <si>
    <t>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(Межбюджетные трансферты)</t>
  </si>
  <si>
    <t>12 1 G2 52970</t>
  </si>
  <si>
    <t>Реализация национального проекта "Экология" (Иные бюджетные ассигнования)</t>
  </si>
  <si>
    <t>G3</t>
  </si>
  <si>
    <t>Реализация национального проекта "Экология" (Капитальные вложения в объекты государственной (муниципальной) собственности)</t>
  </si>
  <si>
    <t>22 4 G3 G0000</t>
  </si>
  <si>
    <t>Федеральный проект "Чистый воздух"</t>
  </si>
  <si>
    <t>G4</t>
  </si>
  <si>
    <t>12 1 G4 12300</t>
  </si>
  <si>
    <t>12 1 G4 12100</t>
  </si>
  <si>
    <t>12 1 G4 60720</t>
  </si>
  <si>
    <t>12 1 G4 G0000</t>
  </si>
  <si>
    <t>Развитие метрополитенов (Межбюджетные трансферты)</t>
  </si>
  <si>
    <t>24 1 G4 50960</t>
  </si>
  <si>
    <t>12 1 G4 12400</t>
  </si>
  <si>
    <t>Федеральный проект "Чистая вода"</t>
  </si>
  <si>
    <t>G5</t>
  </si>
  <si>
    <t>Строительство и реконструкция (модернизация) объектов питьевого водоснабжения (Межбюджетные трансферты)</t>
  </si>
  <si>
    <t>05 2 G5 52430</t>
  </si>
  <si>
    <t>05 2 G5 G0000</t>
  </si>
  <si>
    <t>Федеральный проект "Оздоровление Волги"</t>
  </si>
  <si>
    <t>G6</t>
  </si>
  <si>
    <t>12 1 G6 G0000</t>
  </si>
  <si>
    <t>28 2 G6 G0000</t>
  </si>
  <si>
    <t>Ликвидация (рекультивация) объектов накопленного экологического вреда, представляющих угрозу реке Волге (Межбюджетные трансферты)</t>
  </si>
  <si>
    <t>12 1 G6 55000</t>
  </si>
  <si>
    <t>Обеспечение устойчивого функционирования водохозяйственного комплекса Нижней Волги (Межбюджетные трансферты)</t>
  </si>
  <si>
    <t>28 2 G6 52410</t>
  </si>
  <si>
    <t>Обеспечение устойчивого функционирования водохозяйственного комплекса Нижней Волги в рамках переданных полномочий Российской Федерации субъектам Российской Федерации в области водных отношений (Межбюджетные трансферты)</t>
  </si>
  <si>
    <t>28 2 G6 53010</t>
  </si>
  <si>
    <t>Сокращение доли загрязненных сточных вод (Межбюджетные трансферты)</t>
  </si>
  <si>
    <t>05 2 G6 50130</t>
  </si>
  <si>
    <t>Федеральный проект "Сохранение озера Байкал"</t>
  </si>
  <si>
    <t>G7</t>
  </si>
  <si>
    <t>Реализация национального проекта "Экология" (Закупка товаров, работ и услуг для обеспечения государственных (муниципальных) нужд)</t>
  </si>
  <si>
    <t>12 6 G7 G0000</t>
  </si>
  <si>
    <t>12 9 G7 G0000</t>
  </si>
  <si>
    <t>Снижение общей площади территорий, подвергшихся высокому и экстремально высокому загрязнению и оказывающих воздействие на озеро Байкал (Межбюджетные трансферты)</t>
  </si>
  <si>
    <t>12 6 G7 50940</t>
  </si>
  <si>
    <t>12 9 G7 50940</t>
  </si>
  <si>
    <t>Модернизация и строительство очистных сооружений для очистки загрязненных сточных вод, поступающих в озеро Байкал и другие водные объекты Байкальской природной территории, укрепление берегов озера Байкал, совершенствование и развитие объектов инфраструктуры, необходимых для сохранения уникальной экосистемы озера Байкал (Межбюджетные трансферты)</t>
  </si>
  <si>
    <t>12 6 G7 50250</t>
  </si>
  <si>
    <t>12 9 G7 50250</t>
  </si>
  <si>
    <t>Федеральный проект "Сохранение уникальных водных объектов"</t>
  </si>
  <si>
    <t>G8</t>
  </si>
  <si>
    <t>28 2 G8 G0000</t>
  </si>
  <si>
    <t>Восстановление и экологическая реабилитация водных объектов (Межбюджетные трансферты)</t>
  </si>
  <si>
    <t>28 2 G8 50570</t>
  </si>
  <si>
    <t>Улучшение экологического состояния гидрографической сети (Межбюджетные трансферты)</t>
  </si>
  <si>
    <t>28 2 G8 50900</t>
  </si>
  <si>
    <t>Федеральный проект "Сохранение биологического разнообразия и развитие экологического туризма"</t>
  </si>
  <si>
    <t>G9</t>
  </si>
  <si>
    <t>12 2 G9 G0000</t>
  </si>
  <si>
    <t>Федеральный проект "Сохранение лесов"</t>
  </si>
  <si>
    <t>GA</t>
  </si>
  <si>
    <t>Увеличение площади лесовосстановления (Межбюджетные трансферты)</t>
  </si>
  <si>
    <t>29 1 GА 54290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</si>
  <si>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 (Межбюджетные трансферты)</t>
  </si>
  <si>
    <t>29 1 GА 54300</t>
  </si>
  <si>
    <t>Формирование запаса лесных семян для лесовосстановления (Межбюджетные трансферты)</t>
  </si>
  <si>
    <t>29 1 GА 54310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</si>
  <si>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(Межбюджетные трансферты)</t>
  </si>
  <si>
    <t>29 1 GА 54320</t>
  </si>
  <si>
    <t>29 1 GА G0000</t>
  </si>
  <si>
    <t>Федеральный проект "Внедрение наилучших доступных технологий"</t>
  </si>
  <si>
    <t>GБ</t>
  </si>
  <si>
    <t>Государственная поддержка пилотных проектов в рамках механизма возмещения затрат на выплату купонного дохода по облигациям, выпущенным в рамках реализации инвестиционных проектов по внедрению наилучших доступных технологий (Иные бюджетные ассигнования)</t>
  </si>
  <si>
    <t>16 5 GБ 64144</t>
  </si>
  <si>
    <t xml:space="preserve">Национальный проект "Безопасные и качественные автомобильные дороги" </t>
  </si>
  <si>
    <t>R</t>
  </si>
  <si>
    <t>Федеральный проект "Дорожная сеть"</t>
  </si>
  <si>
    <t>R1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</si>
  <si>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(Межбюджетные трансферты)</t>
  </si>
  <si>
    <t>24 2 R1 53930</t>
  </si>
  <si>
    <t>Федеральный проект "Общесистемные меры развития дорожного хозяйства"</t>
  </si>
  <si>
    <t>R2</t>
  </si>
  <si>
    <t>Реализация национального проекта "Безопасные и качественные автомобильные дороги" (Предоставление субсидий бюджетным, автономным учреждениям и иным некоммерческим организациям)</t>
  </si>
  <si>
    <t>24 8 R2 R0000</t>
  </si>
  <si>
    <t>24 2 R2 R0000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</si>
  <si>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 (Межбюджетные трансферты)</t>
  </si>
  <si>
    <t>24 2 R2 54180</t>
  </si>
  <si>
    <t>Федеральный проект "Безопасность дорожного движения"</t>
  </si>
  <si>
    <t>R3</t>
  </si>
  <si>
    <t>Реализация национального проекта "Безопасные и качественные автомобильные дороги" (Закупка товаров, работ и услуг для обеспечения государственных (муниципальных) нужд)</t>
  </si>
  <si>
    <t>08 5 R3 R0000</t>
  </si>
  <si>
    <t>08 7 R3 R0000</t>
  </si>
  <si>
    <t>Реализация национального проекта "Безопасные и качественные автомобильные дороги" (Капитальные вложения в объекты государственной (муниципальной) собственности)</t>
  </si>
  <si>
    <t>24 8 R3 R0000</t>
  </si>
  <si>
    <t>Реализация национального проекта "Безопасные и качественные автомобильные дороги" (Иные бюджетные ассигнования)</t>
  </si>
  <si>
    <t>Реализация национального проекта "Безопасные и качественные автомобильные дороги"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</si>
  <si>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Федеральный проект "Автомобильные дороги Минобороны России"</t>
  </si>
  <si>
    <t>R4</t>
  </si>
  <si>
    <t>31 1 R4 R0000</t>
  </si>
  <si>
    <t>L</t>
  </si>
  <si>
    <t>Федеральный проект "Системные меры по повышению производительности труда"</t>
  </si>
  <si>
    <t>L1</t>
  </si>
  <si>
    <t>Государственная поддержка оказания образовательных и информационно-консультационных услуг, направленных на развитие экспортного потенциала предприятий - участников региональных программ "Повышение производительности труда и поддержка занятости" (Иные бюджетные ассигнования)</t>
  </si>
  <si>
    <t>15 7 L1 68852</t>
  </si>
  <si>
    <t>Реализация национального проекта "Производительность труда и поддержка занятости" (Закупка товаров, работ и услуг для обеспечения государственных (муниципальных) нужд)</t>
  </si>
  <si>
    <t>15 5 L1 L0000</t>
  </si>
  <si>
    <t>Реализация национального проекта "Производительность труда и поддержка занятости" (Предоставление субсидий бюджетным, автономным учреждениям и иным некоммерческим организациям)</t>
  </si>
  <si>
    <t>15 7 L1 L0000</t>
  </si>
  <si>
    <t>Федеральный проект "Адресная поддержка повышения производительности труда на предприятиях"</t>
  </si>
  <si>
    <t>L2</t>
  </si>
  <si>
    <t>Государственная поддержка автономной некоммерческой организации "Федеральный центр компетенций в сфере производительности труда" (Предоставление субсидий бюджетным, автономным учреждениям и иным некоммерческим организациям)</t>
  </si>
  <si>
    <t>15 5 L2 68501</t>
  </si>
  <si>
    <t>Государственная поддержка субъектов Российской Федерации - участников национального проекта "Повышение производительности труда и поддержка занятости" (Межбюджетные трансферты)</t>
  </si>
  <si>
    <t>15 5 L2 52960</t>
  </si>
  <si>
    <t>L3</t>
  </si>
  <si>
    <t>Переобучение, повышение квалификации работников предприятий в целях поддержки занятости и повышения эффективности рынка труда (Межбюджетные трансферты)</t>
  </si>
  <si>
    <t>07 1 L3 55690</t>
  </si>
  <si>
    <t>Повышение эффективности службы занятости (Межбюджетные трансферты)</t>
  </si>
  <si>
    <t>07 1 L3 52910</t>
  </si>
  <si>
    <t>Финансовое обеспечение выполнения функций федеральных государственных органов, оказания услуг и выполнения работ (Закупка товаров, работ и услуг для обеспечения государственных (муниципальных) нужд)</t>
  </si>
  <si>
    <t>07 1 L3 90000</t>
  </si>
  <si>
    <t xml:space="preserve">Национальный проект "Наука" </t>
  </si>
  <si>
    <t>S</t>
  </si>
  <si>
    <t>Федеральный проект "Развитие научной и научно-производственной кооперации"</t>
  </si>
  <si>
    <t>S1</t>
  </si>
  <si>
    <t>Государственная поддержка центров Национальной технологической инициативы на базе образовательных организаций высшего образования и научных организаций (Иные бюджетные ассигнования)</t>
  </si>
  <si>
    <t>47 4 S1 67706</t>
  </si>
  <si>
    <t>Реализация национального проекта "Наука" (Предоставление субсидий бюджетным, автономным учреждениям и иным некоммерческим организациям)</t>
  </si>
  <si>
    <t>47 4 S1 S0000</t>
  </si>
  <si>
    <t>Федеральный проект "Развитие передовой инфраструктуры для проведения исследований и разработок в Российской Федерации"</t>
  </si>
  <si>
    <t>S2</t>
  </si>
  <si>
    <t>Развитие кооперации российских образовательных организаций высшего образования, государственных научных учреждений и организаций реального сектора экономики в целях реализации комплексных проектов по созданию высокотехнологичных производств (Иные бюджетные ассигнования)</t>
  </si>
  <si>
    <t>47 5 S2 64820</t>
  </si>
  <si>
    <t>Реализация национального проекта "Наука" (Иные бюджетные ассигнования)</t>
  </si>
  <si>
    <t>47 5 S2 S0000</t>
  </si>
  <si>
    <t>Реализация национального проекта "Наука" (Капитальные вложения в объекты государственной (муниципальной) собственности)</t>
  </si>
  <si>
    <t>Строительство, модернизация, оборудование (дооборудование), ремонт и эксплуатация научно-исследовательских судов, проведение научно-исследовательских экспедиций</t>
  </si>
  <si>
    <t xml:space="preserve">47 5 S2 04300 </t>
  </si>
  <si>
    <t>Обновление приборной базы ведущих организаций, выполняющих научные исследования и разработки</t>
  </si>
  <si>
    <t xml:space="preserve">47 5 S2 04500 </t>
  </si>
  <si>
    <t xml:space="preserve">47 5 S2 05900 </t>
  </si>
  <si>
    <t>16 6 S2 S0000</t>
  </si>
  <si>
    <t>47 6 S2 S0000</t>
  </si>
  <si>
    <t>Федеральный проект "Развитие кадрового потенциала в сфере исследований и разработок"</t>
  </si>
  <si>
    <t>S3</t>
  </si>
  <si>
    <t>Имущественный взнос Российской Федерации в Российский научный фонд в целях поддержки перспективных исследователей в рамках реализации проектов по приоритетным направлениям научно-технологического развития (Предоставление субсидий бюджетным, автономным учреждениям и иным некоммерческим организациям)</t>
  </si>
  <si>
    <t>47 3 S3 65901</t>
  </si>
  <si>
    <t>47 1 S3 S0000</t>
  </si>
  <si>
    <t>47 3 S3 S0000</t>
  </si>
  <si>
    <t>Национальная программа "Цифровая экономика Российской Федерации"</t>
  </si>
  <si>
    <t>D</t>
  </si>
  <si>
    <t>D1</t>
  </si>
  <si>
    <t>Реализация национальной программы "Цифровая экономика Российской Федерации" (Предоставление субсидий бюджетным, автономным учреждениям и иным некоммерческим организациям)</t>
  </si>
  <si>
    <t>15 4 D1 D0000</t>
  </si>
  <si>
    <t>Государственная поддержка некоммерческой организации Фонд развития Центра разработки и коммерциализации новых технологий в целях выполнения работ по совершенствованию регулирования в сфере цифровой экономики (Предоставление субсидий бюджетным, автономным учреждениям и иным некоммерческим организациям)</t>
  </si>
  <si>
    <t>Федеральный проект "Информационная инфраструктура"</t>
  </si>
  <si>
    <t>D2</t>
  </si>
  <si>
    <t>05 2 D2 D0000</t>
  </si>
  <si>
    <t>Обеспечение покрытия объектов транспортной инфраструктуры сетями связи с возможностью беспроводной передачи голоса и данных (Иные бюджетные ассигнования)</t>
  </si>
  <si>
    <t>23 1 D2 62672</t>
  </si>
  <si>
    <t>Присоединение Чукотского автономного округа к единой сети электросвязи Российской Федерации (Иные бюджетные ассигнования)</t>
  </si>
  <si>
    <t>23 1 D2 60333</t>
  </si>
  <si>
    <t>Реализация национальной программы "Цифровая экономика Российской Федерации" (Закупка товаров, работ и услуг для обеспечения государственных (муниципальных) нужд)</t>
  </si>
  <si>
    <t>23 1 D2 D0000</t>
  </si>
  <si>
    <t>23 4 D2 D0000</t>
  </si>
  <si>
    <t>Обеспечение широкополосным доступом к сети "Интернет" обеспечены все военные комиссариаты</t>
  </si>
  <si>
    <t>23 1 D2 06400</t>
  </si>
  <si>
    <t>Создание универсальной цифровой платформы инвентаризации, учёта и контроля оказания коммунальных услуг, состояния всех видов энергоресурсов и имущественных комплексов, в т.ч. государственной и муниципальной форм собственности</t>
  </si>
  <si>
    <t>23 4 D2 06500</t>
  </si>
  <si>
    <t>15 3 D2 D0000</t>
  </si>
  <si>
    <t>21 1 D2 D0000</t>
  </si>
  <si>
    <t>Федеральный проект "Кадры для цифровой экономики"</t>
  </si>
  <si>
    <t>D3</t>
  </si>
  <si>
    <t>Подготовка кадров для цифровой экономики</t>
  </si>
  <si>
    <t>23 1 D3 09100</t>
  </si>
  <si>
    <t>Проведение тематических смен в сезонных лагерях для школьников по передовым направлениям дискретной математики, информатики, цифровых технологий (Иные бюджетные ассигнования)</t>
  </si>
  <si>
    <t>02 4 D3 62357</t>
  </si>
  <si>
    <t>Проведение тематических смен в сезонных лагерях для школьников по передовым направлениям дискретной математики, информатики, цифровых технологий (Предоставление субсидий бюджетным, автономным учреждениям и иным некоммерческим организациям)</t>
  </si>
  <si>
    <t>Развитие и распространение лучшего опыта в сфере формирования цифровых навыков (Иные бюджетные ассигнования)</t>
  </si>
  <si>
    <t>02 4 D3 64145</t>
  </si>
  <si>
    <t>Развитие и распространение лучшего опыта в сфере формирования цифровых навыков (Предоставление субсидий бюджетным, автономным учреждениям и иным некоммерческим организациям)</t>
  </si>
  <si>
    <t>02 5 D3 D0000</t>
  </si>
  <si>
    <t>Реализация национальной программы "Цифровая экономика Российской Федерации" (Социальное обеспечение и иные выплаты населению)</t>
  </si>
  <si>
    <t>02 2 D3 D0000</t>
  </si>
  <si>
    <t>47 2 D3 D0000</t>
  </si>
  <si>
    <t>41 3 D3 D0000</t>
  </si>
  <si>
    <t>Тиражирование лучших практик по развитию цифровой грамотности школьников на базе русских школ за рубежом (Предоставление субсидий бюджетным, автономным учреждениям и иным некоммерческим организациям)</t>
  </si>
  <si>
    <t>41 3 D3 62356</t>
  </si>
  <si>
    <t>Взнос в уставный капитал акционерного общества "Российская венчурная компания", г. Москва, в целях создания венчурного фонда для поддержки перспективных образовательных технологий цифровой экономики (Капитальные вложения в объекты государственной (муниципальной) собственности)</t>
  </si>
  <si>
    <t>15 5 D3 64043</t>
  </si>
  <si>
    <t>Государственная поддержка автономной некоммерческой организации "Университет национальной технологической инициативы 2035" в целях реализации отдельных мероприятий федерального проекта "Кадры для цифровой экономики" (Предоставление субсидий бюджетным, автономным учреждениям и иным некоммерческим организациям)</t>
  </si>
  <si>
    <t>15 5 D3 67711</t>
  </si>
  <si>
    <t>07 3 D3 D0000</t>
  </si>
  <si>
    <t>Предоставление грантов физическим лицам на реализацию проектов в области цифровой экономики (Предоставление субсидий бюджетным, автономным учреждениям и иным некоммерческим организациям)</t>
  </si>
  <si>
    <t>15 5 D3 64044</t>
  </si>
  <si>
    <t>15 5 D3 D0000</t>
  </si>
  <si>
    <t>Федеральный проект "Информационная безопасность"</t>
  </si>
  <si>
    <t>D4</t>
  </si>
  <si>
    <t>19 3 D4 D0000</t>
  </si>
  <si>
    <t>Государственная поддержка автономной некоммерческой организации "Центр компетенций по импортозамещению в сфере информационно-коммуникационных технологий" (Предоставление субсидий бюджетным, автономным учреждениям и иным некоммерческим организациям)</t>
  </si>
  <si>
    <t>23 3 D4 64141</t>
  </si>
  <si>
    <t>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 (Межбюджетные трансферты)</t>
  </si>
  <si>
    <t>23 3 D4 54070</t>
  </si>
  <si>
    <t>Обеспечение защиты прав и законных интересов личности, бизнеса и государства от угроз информационной безопасности в условиях цифровой экономики (Иные бюджетные ассигнования)</t>
  </si>
  <si>
    <t>23 3 D4 60322</t>
  </si>
  <si>
    <t>Обеспечение защиты прав и законных интересов личности, бизнеса и государства от угроз информационной безопасности в условиях цифровой экономики (Предоставление субсидий бюджетным, автономным учреждениям и иным некоммерческим организациям)</t>
  </si>
  <si>
    <t>Обеспечение использования отечественных разработок и технологий при передаче, обработке и хранении данных (Предоставление субсидий бюджетным, автономным учреждениям и иным некоммерческим организациям)</t>
  </si>
  <si>
    <t>23 3 D4 61632</t>
  </si>
  <si>
    <t>Обеспечение устойчивости и безопасности функционирования информационной инфраструктуры и сервисов передачи, обработки и хранения данных (Закупка товаров, работ и услуг для обеспечения государственных (муниципальных) нужд)</t>
  </si>
  <si>
    <t>23 3 D4 64142</t>
  </si>
  <si>
    <t>Обеспечение устойчивости и безопасности функционирования информационной инфраструктуры и сервисов передачи, обработки и хранения данных (Иные бюджетные ассигнования)</t>
  </si>
  <si>
    <t>Обеспечение устойчивости и безопасности функционирования информационной инфраструктуры и сервисов передачи, обработки и хранения данных (Предоставление субсидий бюджетным, автономным учреждениям и иным некоммерческим организациям)</t>
  </si>
  <si>
    <t>23 3 D4 D0000</t>
  </si>
  <si>
    <t>Создание условий для глобальной конкурентоспособности в области экспорта отечественных разработок и технологий обеспечения безопасности информации (Предоставление субсидий бюджетным, автономным учреждениям и иным некоммерческим организациям)</t>
  </si>
  <si>
    <t>23 3 D4 61633</t>
  </si>
  <si>
    <t>47 2 D4 D0000</t>
  </si>
  <si>
    <t>Создание и функционирование Центра мониторинга и управления сетью связи общего пользования, а также создание, эксплуатация и развитие информационной системы мониторинга и управления сетью связи общего пользования (Иные бюджетные ассигнования)</t>
  </si>
  <si>
    <t>23 3 D4 60321</t>
  </si>
  <si>
    <t>07 3 D4 D0000</t>
  </si>
  <si>
    <t>16 Д D4 D0000</t>
  </si>
  <si>
    <t>Реализация национальной программы "Цифровая экономика Российской Федерации"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</si>
  <si>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23 4 D4 D0000</t>
  </si>
  <si>
    <t>Федеральный проект "Цифровые технологии"</t>
  </si>
  <si>
    <t>D5</t>
  </si>
  <si>
    <t>Реализация комплекса мер по поддержке разработки и внедрения российскими организациями технологий, продуктов, сервисов и платформенных решений в целях повышения доступности российского программного обеспечения и программно-аппаратных комплексов для цифровой трансформации приоритетных отраслей экономики и социальной сферы (Иные бюджетные ассигнования)</t>
  </si>
  <si>
    <t>16 6 D5 64045</t>
  </si>
  <si>
    <t>Государственная поддержка компаний-лидеров по разработке продуктов, сервисов и платформенных решений на базе "сквозных" цифровых технологий (Иные бюджетные ассигнования)</t>
  </si>
  <si>
    <t>23 4 D5 61631</t>
  </si>
  <si>
    <t>Поддержка проектов по преобразованию приоритетных отраслей экономики и социальной сферы на основе внедрения отечественных продуктов, сервисов и платформенных решений, созданных на базе "сквозных" цифровых технологий (Иные бюджетные ассигнования)</t>
  </si>
  <si>
    <t>23 4 D5 64143</t>
  </si>
  <si>
    <t>Разработка и реализация дорожных карт развития перспективных "сквозных" цифровых технологий (Иные бюджетные ассигнования)</t>
  </si>
  <si>
    <t>23 4 D5 61629</t>
  </si>
  <si>
    <t>23 4 D5 D0000</t>
  </si>
  <si>
    <t>Государственная поддержка юридических лиц в целях финансового обеспечения проектов по разработке, применению и коммерциализации "сквозных" цифровых технологий (Предоставление субсидий бюджетным, автономным учреждениям и иным некоммерческим организациям)</t>
  </si>
  <si>
    <t>23 4 D5 66806</t>
  </si>
  <si>
    <t>Федеральный проект "Цифровое государственное управление"</t>
  </si>
  <si>
    <t>D6</t>
  </si>
  <si>
    <t>05 3 D6 D0000</t>
  </si>
  <si>
    <t>23 4 D6 D0000</t>
  </si>
  <si>
    <t>15 8 D6 D0000</t>
  </si>
  <si>
    <t>07 1 D6 D0000</t>
  </si>
  <si>
    <t>Обеспечение информационно-аналитического и экспертно-аналитического сопровождения в сфере контрольной и надзорной деятельности (Предоставление субсидий бюджетным, автономным учреждениям и иным некоммерческим организациям)</t>
  </si>
  <si>
    <t>15 4 D6 60360</t>
  </si>
  <si>
    <t>Осуществление автономной некоммерческой организацией "Аналитический центр при Правительстве Российской Федерации" функций проектного офиса по реализации национальной программы "Цифровая экономика Российской Федерации" (Предоставление субсидий бюджетным, автономным учреждениям и иным некоммерческим организациям)</t>
  </si>
  <si>
    <t>23 4 D6 60502</t>
  </si>
  <si>
    <t>Создание национальной системы управления данными (Предоставление субсидий бюджетным, автономным учреждениям и иным некоммерческим организациям)</t>
  </si>
  <si>
    <t>23 4 D6 62671</t>
  </si>
  <si>
    <t xml:space="preserve">Национальный проект "Культура" </t>
  </si>
  <si>
    <t>A</t>
  </si>
  <si>
    <t>Федеральный проект "Культурная среда"</t>
  </si>
  <si>
    <t>A1</t>
  </si>
  <si>
    <t>Государственная поддержка отрасли культуры (Межбюджетные трансферты)</t>
  </si>
  <si>
    <t>11 4 A1 55190</t>
  </si>
  <si>
    <t>Модернизация театров юного зрителя и театров кукол (Межбюджетные трансферты)</t>
  </si>
  <si>
    <t>11 4 A1 54560</t>
  </si>
  <si>
    <t>11 4 A1 55670</t>
  </si>
  <si>
    <t>Реализация национального проекта "Культура" (Капитальные вложения в объекты государственной (муниципальной) собственности)</t>
  </si>
  <si>
    <t>11 1 A1 A0000</t>
  </si>
  <si>
    <t>11 2 A1 A0000</t>
  </si>
  <si>
    <t>Реализация национального проекта "Культура" (Предоставление субсидий бюджетным, автономным учреждениям и иным некоммерческим организациям)</t>
  </si>
  <si>
    <t>Реновация учреждений отрасли культуры (Межбюджетные трансферты)</t>
  </si>
  <si>
    <t>11 4 A1 54550</t>
  </si>
  <si>
    <t>Создание модельных муниципальных библиотек (Межбюджетные трансферты)</t>
  </si>
  <si>
    <t>11 1 A1 54540</t>
  </si>
  <si>
    <t>Создание условий для показа национальных кинофильмов в кинозалах, расположенных в населенных пунктах с численностью населения до 500 тысяч человек (Предоставление субсидий бюджетным, автономным учреждениям и иным некоммерческим организациям)</t>
  </si>
  <si>
    <t>11 2 A1 60272</t>
  </si>
  <si>
    <t>Создание центров культурного развития в городах с числом жителей до 300 тысяч человек (Межбюджетные трансферты)</t>
  </si>
  <si>
    <t>11 2 A1 52330</t>
  </si>
  <si>
    <t>Федеральный проект "Творческие люди"</t>
  </si>
  <si>
    <t>A2</t>
  </si>
  <si>
    <t>Организация и проведение творческих фестивалей и конкурсов для детей и молодежи (Предоставление субсидий бюджетным, автономным учреждениям и иным некоммерческим организациям)</t>
  </si>
  <si>
    <t>11 2 A2 60273</t>
  </si>
  <si>
    <t>Реализация всероссийских и международных творческих проектов в области музыкального и театрального искусства (Предоставление субсидий бюджетным, автономным учреждениям и иным некоммерческим организациям)</t>
  </si>
  <si>
    <t>11 2 A2 60275</t>
  </si>
  <si>
    <t>Реализация выставочных проектов ведущих федеральных и региональных музеев (Предоставление субсидий бюджетным, автономным учреждениям и иным некоммерческим организациям)</t>
  </si>
  <si>
    <t>11 1 A2 60276</t>
  </si>
  <si>
    <t>Реализация национального проекта "Культура" (Закупка товаров, работ и услуг для обеспечения государственных (муниципальных) нужд)</t>
  </si>
  <si>
    <t>11 1 A2 A0000</t>
  </si>
  <si>
    <t>11 4 A2 A0000</t>
  </si>
  <si>
    <t>11 2 A2 A0000</t>
  </si>
  <si>
    <t>Продвижение талантливой молодежи в сфере музыкального искусства, в том числе создание национального молодежного симфонического оркестра</t>
  </si>
  <si>
    <t>11 2 А2 04200</t>
  </si>
  <si>
    <t>Фестиваль любительских творческих коллективов, в том числе детских</t>
  </si>
  <si>
    <t>11 2 А2 04300</t>
  </si>
  <si>
    <t>Реализация программ, направленных на укрепление единства нации, духовно-нравственное и патриотическое воспитание (Предоставление субсидий бюджетным, автономным учреждениям и иным некоммерческим организациям)</t>
  </si>
  <si>
    <t>11 1 A2 60851</t>
  </si>
  <si>
    <t>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 (Предоставление субсидий бюджетным, автономным учреждениям и иным некоммерческим организациям)</t>
  </si>
  <si>
    <t>11 2 A2 60274</t>
  </si>
  <si>
    <t>Федеральный проект "Цифровая культура"</t>
  </si>
  <si>
    <t>А3</t>
  </si>
  <si>
    <t>11 1 A3 A0000</t>
  </si>
  <si>
    <t>11 4 A3 A0000</t>
  </si>
  <si>
    <t>Создание виртуальных концертных залов (Межбюджетные трансферты)</t>
  </si>
  <si>
    <t>11 4 A3 54530</t>
  </si>
  <si>
    <t>I</t>
  </si>
  <si>
    <t>Федеральный проект "Улучшение условий ведения предпринимательской  деятельности"</t>
  </si>
  <si>
    <t>I4</t>
  </si>
  <si>
    <t>Взнос в уставный капитал акционерного общества "Федеральная корпорация по развитию малого и среднего предпринимательства", г. Москва, для последующего взноса в уставный капитал акционерного общества "Российский Банк поддержки малого и среднего предпринимательства", г. Москва, в целях предоставления кредитно-гарантийной поддержки субъектам малого и среднего предпринимательства (Капитальные вложения в объекты государственной (муниципальной) собственности)</t>
  </si>
  <si>
    <t>15 2 I4 60433</t>
  </si>
  <si>
    <t>Взнос в уставный капитал акционерного общества "Федеральная корпорация по развитию малого и среднего предпринимательства", г. Москва, для последующего осуществления взносов в уставные капиталы российских лизинговых компаний в целях реализации механизма лизинга для субъектов малого и среднего предпринимательства (Капитальные вложения в объекты государственной (муниципальной) собственности)</t>
  </si>
  <si>
    <t>15 2 I4 60435</t>
  </si>
  <si>
    <t>Государственная поддержка малого и среднего предпринимательства в субъектах Российской Федерации (Межбюджетные трансферты)</t>
  </si>
  <si>
    <t>15 2 I4 55270</t>
  </si>
  <si>
    <t>Государственная поддержка российских организаций в целях компенсации части затрат на обеспечение доступа к платформе для коллективного инвестирования (Иные бюджетные ассигнования)</t>
  </si>
  <si>
    <t>15 2 I4 60301</t>
  </si>
  <si>
    <t>Государственная поддержка российских кредитных организаций в целях возмещения недополученных ими доходов по кредитам, выданным в 2019 - 2024 годах субъектам малого и среднего предпринимательства по льготной ставке (Иные бюджетные ассигнования)</t>
  </si>
  <si>
    <t>15 2 I4 60302</t>
  </si>
  <si>
    <t>Государственная поддержка акционерного общества "Федеральная корпорация по развитию малого и среднего предпринимательства", г. Москва, в целях исполнения обязательств по гарантиям, предоставленным в целях обеспечения исполнения обязательств субъектов малого и среднего предпринимательства по кредитным договорам (Иные бюджетные ассигнования)</t>
  </si>
  <si>
    <t>15 2 I4 60304</t>
  </si>
  <si>
    <t>Государственная поддержка субъектов малого и среднего предпринимательства в целях компенсации части затрат по выплате купонного дохода по облигациям, размещенным на фондовой бирже (Иные бюджетные ассигнования)</t>
  </si>
  <si>
    <t>15 2 I4 60305</t>
  </si>
  <si>
    <t>Государственная поддержка кредитования субъектов малого и среднего предпринимательства под залог прав на интеллектуальную собственность (Иные бюджетные ассигнования)</t>
  </si>
  <si>
    <t>15 2 I4 60323</t>
  </si>
  <si>
    <t>Государственная поддержка предоставления кредитов субъектам малого и среднего предпринимательства по льготной ставке (Иные бюджетные ассигнования)</t>
  </si>
  <si>
    <t>15 2 I4 60441</t>
  </si>
  <si>
    <t>Государственная поддержка российских кредитных организаций в целях возмещения недополученных ими доходов по кредитам, выданным в 2018 году субъектам малого и среднего предпринимательства на реализацию проектов в приоритетных отраслях по льготной ставке (Иные бюджетные ассигнования)</t>
  </si>
  <si>
    <t>15 2 I4 60442</t>
  </si>
  <si>
    <t>Государственная поддержка российских организаций в целях компенсации части затрат по выпуску акций и облигаций субъектов малого и среднего предпринимательства (Иные бюджетные ассигнования)</t>
  </si>
  <si>
    <t>15 2 I4 60448</t>
  </si>
  <si>
    <t>Федеральный проект "Акселерация субъектов малого и среднего предпринимательства"</t>
  </si>
  <si>
    <t>I5</t>
  </si>
  <si>
    <t>Создание цифровой платформы, ориентированной на поддержку производственной и сбытовой деятельности субъектов малого и среднего предпринимательства (Иные бюджетные ассигнования)</t>
  </si>
  <si>
    <t>15 2 I5 60449</t>
  </si>
  <si>
    <t>15 2 I5 55270</t>
  </si>
  <si>
    <t>Государственная поддержка разработки образовательных программ и обеспечения обучения региональных (муниципальных) команд, сотрудников организаций инфраструктуры поддержки малого и среднего предпринимательства (Иные бюджетные ассигнования)</t>
  </si>
  <si>
    <t>15 2 I5 60450</t>
  </si>
  <si>
    <t>Государственная поддержка субъектов малого и среднего предпринимательства в целях разработки, создания и (или) расширения производства инновационной продукции, осуществления научно-исследовательских и опытно-конструкторских работ в рамках проектов в сфере спорта, городской среды, экологии, социального предпринимательства (Предоставление субсидий бюджетным, автономным учреждениям и иным некоммерческим организациям)</t>
  </si>
  <si>
    <t>15 2 I5 60324</t>
  </si>
  <si>
    <t>Федеральный проект "Создание системы поддержки фермеров и развитие сельской кооперации"</t>
  </si>
  <si>
    <t>I7</t>
  </si>
  <si>
    <t>Создание системы поддержки фермеров и развитие сельской кооперации (Межбюджетные трансферты)</t>
  </si>
  <si>
    <t>25 У I7 54800</t>
  </si>
  <si>
    <t>Федеральный проект "Популяризация предпринимательства"</t>
  </si>
  <si>
    <t>I8</t>
  </si>
  <si>
    <t>15 2 I8 55270</t>
  </si>
  <si>
    <t>Проведение мероприятий, направленных на популяризацию предпринимательства (Иные бюджетные ассигнования)</t>
  </si>
  <si>
    <t>15 2 I8 60334</t>
  </si>
  <si>
    <t>Национальный проект (программа) "Международная кооперация и экспорт"</t>
  </si>
  <si>
    <t>T</t>
  </si>
  <si>
    <t>Федеральный проект "Промышленный экспорт"</t>
  </si>
  <si>
    <t>T1</t>
  </si>
  <si>
    <t>Взнос в уставный капитал публичного акционерного общества "Объединенная авиастроительная корпорация", г. Москва, в целях последующего взноса в уставный капитал специализированной компании - дочернего общества в целях реализации механизма гарантии остаточной стоимости воздушных судов (Капитальные вложения в объекты государственной (муниципальной) собственности)</t>
  </si>
  <si>
    <t>17 8 T1 66630</t>
  </si>
  <si>
    <t>Государственная поддержка акционерного общества "Российский экспортный центр", г. Москва, в целях развития инфраструктуры повышения международной конкурентоспособности (Иные бюджетные ассигнования)</t>
  </si>
  <si>
    <t>16 5 T1 60328</t>
  </si>
  <si>
    <t>Государственная поддержка кредитных организаций в рамках льготного кредитования производства высокотехнологичной продукции (Иные бюджетные ассигнования)</t>
  </si>
  <si>
    <t>16 5 T1 68700</t>
  </si>
  <si>
    <t>Государственная поддержка организаций в целях компенсации части процентных ставок по экспортным кредитам и иным инструментам финансирования, аналогичным кредиту по экономической сути, а также компенсации части страховой премии по договорам страхования экспортных кредитов (Иные бюджетные ассигнования)</t>
  </si>
  <si>
    <t>16 5 T1 60329</t>
  </si>
  <si>
    <t>Государственная поддержка российских организаций в целях реализации корпоративных программ международной конкурентоспособности (Иные бюджетные ассигнования)</t>
  </si>
  <si>
    <t>16 5 T1 65114</t>
  </si>
  <si>
    <t>Государственная поддержка российских организаций в целях реализации корпоративных программ международной конкурентоспособности (Межбюджетные трансферты)</t>
  </si>
  <si>
    <t>16 5 T1 50580</t>
  </si>
  <si>
    <t>Государственная поддержка российских организаций промышленности гражданского назначения в целях снижения затрат на транспортировку продукции (Иные бюджетные ассигнования)</t>
  </si>
  <si>
    <t>16 5 T1 60340</t>
  </si>
  <si>
    <t>Государственная поддержка российских организаций транспортного машиностроения в целях реализации проектов по производству пассажирских вагонов (Иные бюджетные ассигнования)</t>
  </si>
  <si>
    <t>16 5 T1 60327</t>
  </si>
  <si>
    <t>Государственная поддержка создания и обеспечения условий деятельности Российской промышленной зоны в Экономической зоне Суэцкого канала Арабской Республики Египет (Иные бюджетные ассигнования)</t>
  </si>
  <si>
    <t>16 5 T1 60331</t>
  </si>
  <si>
    <t>Имущественный взнос в государственную корпорацию "Банк развития и внешнеэкономической деятельности (Внешэкономбанк)" на возмещение части затрат, связанных с поддержкой производства высокотехнологичной продукции (Иные бюджетные ассигнования)</t>
  </si>
  <si>
    <t>Реализация национального проекта "Международная кооперация и экспорт" (Предоставление субсидий бюджетным, автономным учреждениям и иным некоммерческим организациям)</t>
  </si>
  <si>
    <t>16 5 T1 T0000</t>
  </si>
  <si>
    <t>Создание системы послепродажного обслуживания воздушных судов и подготовки авиационного персонала для воздушных судов (Иные бюджетные ассигнования)</t>
  </si>
  <si>
    <t>17 8 T1 67421</t>
  </si>
  <si>
    <t>Федеральный проект "Экспорт продукции АПК"</t>
  </si>
  <si>
    <t>T2</t>
  </si>
  <si>
    <t>Реализация национального проекта "Международная кооперация и экспорт" (Закупка товаров, работ и услуг для обеспечения государственных (муниципальных) нужд)</t>
  </si>
  <si>
    <t>25 У T2 T0000</t>
  </si>
  <si>
    <t>Реализация национального проекта "Международная кооперация и экспорт" (Капитальные вложения в объекты государственной (муниципальной) собственности)</t>
  </si>
  <si>
    <t>Реализация национального проекта "Международная кооперация и экспорт"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</si>
  <si>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Возмещение недополученных российскими кредитными организациями, международными финансовыми организациями и государственной корпорацией "Банк развития и внешнеэкономической деятельности (Внешэкономбанк)" доходов по кредитам, выданным сельскохозяйственным товаропроизводителям (за исключением сельскохозяйственных кредитных потребительских кооперативов), организациям и индивидуальным предпринимателям, осуществляющим производство, первичную и (или) последующую (промышленную) переработку сельскохозяйственной продукции и ее реализацию, по льготной ставке (Иные бюджетные ассигнования)</t>
  </si>
  <si>
    <t>25 У T2 68850</t>
  </si>
  <si>
    <t>Возмещение части прямых понесенных затрат на создание и (или) модернизацию объектов агропромышленного комплекса (Межбюджетные трансферты)</t>
  </si>
  <si>
    <t>25 У T2 54720</t>
  </si>
  <si>
    <t>Государственная поддержка организаций в целях компенсации части затрат, связанных с сертификацией продукции агропромышленного комплекса на внешних рынках (Иные бюджетные ассигнования)</t>
  </si>
  <si>
    <t>25 У T2 60289</t>
  </si>
  <si>
    <t>Государственная поддержка организаций в целях продвижения продукции агропромышленного комплекса на внешние рынки (Иные бюджетные ассигнования)</t>
  </si>
  <si>
    <t>25 У T2 60134</t>
  </si>
  <si>
    <t>Государственная поддержка транспортировки сельскохозяйственной и продовольственной продукции наземным, в том числе железнодорожным, транспортом (Иные бюджетные ассигнования)</t>
  </si>
  <si>
    <t>25 У T2 61831</t>
  </si>
  <si>
    <t>Реализация мероприятий в области мелиорации земель сельскохозяйственного назначения (Межбюджетные трансферты)</t>
  </si>
  <si>
    <t>25 У T2 55680</t>
  </si>
  <si>
    <t>Взнос в уставный капитал акционерного общества "Россельхозбанк", г. Москва (Капитальные вложения в объекты государственной (муниципальной) собственности)</t>
  </si>
  <si>
    <t>25 У T2 67330</t>
  </si>
  <si>
    <t>Федеральный проект "Логистика международной торговли"</t>
  </si>
  <si>
    <t>T3</t>
  </si>
  <si>
    <t>27 6 T3 T0000</t>
  </si>
  <si>
    <t>Федеральный проект "Экспорт услуг"</t>
  </si>
  <si>
    <t>T4</t>
  </si>
  <si>
    <t>Государственная поддержка организаций, обеспечивающих прирост количества посетивших Российскую Федерацию иностранных туристов (Иные бюджетные ассигнования)</t>
  </si>
  <si>
    <t>11 3 T4 60277</t>
  </si>
  <si>
    <t>11 3 T4 T0000</t>
  </si>
  <si>
    <t>T6</t>
  </si>
  <si>
    <t>27 3 T6 T0000</t>
  </si>
  <si>
    <t>Государственная поддержка автономной некоммерческой организации "Центр экспертизы по вопросам Всемирной торговой организации", г. Москва (Предоставление субсидий бюджетным, автономным учреждениям и иным некоммерческим организациям)</t>
  </si>
  <si>
    <t>27 3 T6 60133</t>
  </si>
  <si>
    <t>Государственная поддержка кредитных организаций в целях субсидирования процентных ставок по экспортным кредитам (Иные бюджетные ассигнования)</t>
  </si>
  <si>
    <t>27 3 T6 60131</t>
  </si>
  <si>
    <t>V</t>
  </si>
  <si>
    <t>Федеральный проект "Европа-Западный Китай (ЕЗК)"</t>
  </si>
  <si>
    <t>V1</t>
  </si>
  <si>
    <t>Государственная поддержка Государственной компании "Российские автомобильные дороги" на осуществление деятельности по организации строительства и реконструкции автомобильных дорог (Иные бюджетные ассигнования)</t>
  </si>
  <si>
    <t>Развитие инфраструктуры дорожного хозяйства в рамках транспортного коридора "Европа - Западный Китай" (Межбюджетные трансферты)</t>
  </si>
  <si>
    <t>24 2 V1 54210</t>
  </si>
  <si>
    <t>Федеральный проект "Морские порты России (МПР)"</t>
  </si>
  <si>
    <t>V2</t>
  </si>
  <si>
    <t>Реализация комплексного плана модернизации и расширения магистральной инфраструктуры (Капитальные вложения в объекты государственной (муниципальной) собственности)</t>
  </si>
  <si>
    <t>24 4 V2 V0000</t>
  </si>
  <si>
    <t>24 2 V2 V0000</t>
  </si>
  <si>
    <t>Федеральный проект "Северный морской путь (СМП)"</t>
  </si>
  <si>
    <t>V3</t>
  </si>
  <si>
    <t>24 1 V3 V0000</t>
  </si>
  <si>
    <t>Государственная поддержка навигационно-гидрографического обеспечения судоходства на трассах Северного морского пути (Иные бюджетные ассигнования)</t>
  </si>
  <si>
    <t>24 4 V3 64450</t>
  </si>
  <si>
    <t>24 4 V3 V0000</t>
  </si>
  <si>
    <t>22 5 V3 V0000</t>
  </si>
  <si>
    <t>Федеральный проект "Железнодорожный транспорт и транзит (ЖТТ)"</t>
  </si>
  <si>
    <t>V4</t>
  </si>
  <si>
    <t>24 1 V4 V0000</t>
  </si>
  <si>
    <t>Федеральный проект "Транспортно-логистические центры (ТЛЦ)"</t>
  </si>
  <si>
    <t>V5</t>
  </si>
  <si>
    <t>24 1 V5 V0000</t>
  </si>
  <si>
    <t>Федеральный проект "Коммуникации между центрами экономического роста (КЦЭР)"</t>
  </si>
  <si>
    <t>V6</t>
  </si>
  <si>
    <t>Развитие инфраструктуры дорожного хозяйства, обеспечивающей транспортную связанность между центрами экономического роста (Межбюджетные трансферты)</t>
  </si>
  <si>
    <t>24 2 V6 53890</t>
  </si>
  <si>
    <t>24 2 V6 V0000</t>
  </si>
  <si>
    <t>Взнос в уставный капитал открытого акционерного общества "Российские железные дороги" (Капитальные вложения в объекты государственной (муниципальной) собственности)</t>
  </si>
  <si>
    <t>24 1 V6 64000</t>
  </si>
  <si>
    <t>Федеральный проект "Развитие региональных аэропортов и маршрутов (РАМ)"</t>
  </si>
  <si>
    <t>V7</t>
  </si>
  <si>
    <t>Государственная поддержка организаций воздушного транспорта в целях осуществления региональных воздушных перевозок пассажиров на территории Российской Федерации и формирования региональной маршрутной сети (Иные бюджетные ассигнования)</t>
  </si>
  <si>
    <t>24 3 V7 64160</t>
  </si>
  <si>
    <t>Государственная поддержка российских авиакомпаний, региональных унитарных предприятий, не являющихся российскими авиакомпаниями, в целях обновления парка воздушных судов для осуществления внутренних региональных и местных воздушных перевозок (Иные бюджетные ассигнования)</t>
  </si>
  <si>
    <t>24 3 V7 64350</t>
  </si>
  <si>
    <t>24 3 V7 V0000</t>
  </si>
  <si>
    <t>Реализация подпрограммы "Гражданская авиация и аэронавигационное обслуживание" государственной программы Российской Федерации "Развитие транспортной системы" (Межбюджетные трансферты)</t>
  </si>
  <si>
    <t>24 3 V7 53860</t>
  </si>
  <si>
    <t>Федеральный проект "Высокоскоростное железнодорожное сообщение (ВСС)"</t>
  </si>
  <si>
    <t>V8</t>
  </si>
  <si>
    <t>24 1 V8 64000</t>
  </si>
  <si>
    <t>Федеральный проект "Внутренние водные пути (ВВП)</t>
  </si>
  <si>
    <t>V9</t>
  </si>
  <si>
    <t>24 4 V9 V0000</t>
  </si>
  <si>
    <t>Реализация комплексного плана модернизации и расширения магистральной инфраструктуры (Предоставление субсидий бюджетным, автономным учреждениям и иным некоммерческим организациям)</t>
  </si>
  <si>
    <r>
      <rPr>
        <i/>
        <vertAlign val="superscript"/>
        <sz val="11"/>
        <color indexed="8"/>
        <rFont val="Times New Roman"/>
        <family val="1"/>
        <charset val="204"/>
      </rPr>
      <t xml:space="preserve">1) </t>
    </r>
    <r>
      <rPr>
        <i/>
        <sz val="11"/>
        <color indexed="8"/>
        <rFont val="Times New Roman"/>
        <family val="1"/>
        <charset val="204"/>
      </rPr>
      <t xml:space="preserve">С учетом внесенных изменений.
Перечень национальных проектов (программ) и федеральных проектов уточняется в соответствии с решениями президиума Совета при Президенте Российской Федерации </t>
    </r>
    <r>
      <rPr>
        <i/>
        <sz val="11"/>
        <rFont val="Times New Roman"/>
        <family val="1"/>
        <charset val="204"/>
      </rPr>
      <t>по стратегическому развитию и национальным проектам.</t>
    </r>
  </si>
  <si>
    <r>
      <rPr>
        <i/>
        <vertAlign val="superscript"/>
        <sz val="11"/>
        <color indexed="8"/>
        <rFont val="Times New Roman"/>
        <family val="1"/>
        <charset val="204"/>
      </rPr>
      <t xml:space="preserve">2) </t>
    </r>
    <r>
      <rPr>
        <i/>
        <sz val="11"/>
        <color indexed="8"/>
        <rFont val="Times New Roman"/>
        <family val="1"/>
        <charset val="204"/>
      </rPr>
      <t>Указываются коды в соответствии с бюджетной классификацией, примененной в федеральном законе о федеральном бюджете на текущий финансовый год и плановый период и приложениях к нему.</t>
    </r>
  </si>
  <si>
    <r>
      <rPr>
        <i/>
        <vertAlign val="superscript"/>
        <sz val="11"/>
        <color indexed="8"/>
        <rFont val="Times New Roman"/>
        <family val="1"/>
        <charset val="204"/>
      </rPr>
      <t>3)</t>
    </r>
    <r>
      <rPr>
        <i/>
        <sz val="11"/>
        <color indexed="8"/>
        <rFont val="Times New Roman"/>
        <family val="1"/>
        <charset val="204"/>
      </rPr>
      <t xml:space="preserve"> В графах, объединенных общим заголовком "Исполнено", приводятся оперативные данные  за отчетный период года.</t>
    </r>
  </si>
  <si>
    <t>P5</t>
  </si>
  <si>
    <t xml:space="preserve">Национальный проект "Жилье и городская среда"  </t>
  </si>
  <si>
    <t>Федеральный проект "Социальные лифты для каждого"</t>
  </si>
  <si>
    <t xml:space="preserve">Национальный проект "Экология" </t>
  </si>
  <si>
    <t>Федеральный проект "Инфраструктура для обращения с отходами I и II классов опасности"</t>
  </si>
  <si>
    <t>Национальный проект "Малое и среднее предпринимательство и поддержка индивидуальной предпринимательской инициативы"</t>
  </si>
  <si>
    <r>
      <t>утвержденные на 2019 год  Федеральным законом "О федеральном бюджете на 2019 год и на плановый период 2020 и 2021 годов"</t>
    </r>
    <r>
      <rPr>
        <b/>
        <vertAlign val="superscript"/>
        <sz val="11"/>
        <color indexed="8"/>
        <rFont val="Times New Roman"/>
        <family val="1"/>
        <charset val="204"/>
      </rPr>
      <t xml:space="preserve">1) </t>
    </r>
  </si>
  <si>
    <r>
      <t xml:space="preserve">установленные на 2019 год сводной бюджетной росписью </t>
    </r>
    <r>
      <rPr>
        <b/>
        <vertAlign val="superscript"/>
        <sz val="11"/>
        <color indexed="8"/>
        <rFont val="Times New Roman"/>
        <family val="1"/>
        <charset val="204"/>
      </rPr>
      <t>1)</t>
    </r>
  </si>
  <si>
    <r>
      <t>утвержденным на 2019 год   Федеральным законом  "О федеральном бюджете на 2019 год и на плановый период 2020 и 2021 годов"</t>
    </r>
    <r>
      <rPr>
        <b/>
        <vertAlign val="superscript"/>
        <sz val="11"/>
        <color indexed="8"/>
        <rFont val="Times New Roman"/>
        <family val="1"/>
        <charset val="204"/>
      </rPr>
      <t xml:space="preserve">1) </t>
    </r>
  </si>
  <si>
    <r>
      <t>на 2019 год,  установленным сводной бюджетной росписью</t>
    </r>
    <r>
      <rPr>
        <b/>
        <vertAlign val="superscript"/>
        <sz val="11"/>
        <color indexed="8"/>
        <rFont val="Times New Roman"/>
        <family val="1"/>
        <charset val="204"/>
      </rPr>
      <t>1)</t>
    </r>
  </si>
  <si>
    <t xml:space="preserve">за январь - июнь 2019 года            
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</si>
  <si>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Российской Федерации, входящих в состав Дальневосточного федерального округа</t>
  </si>
  <si>
    <t>03 3 P1 56400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</si>
  <si>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</t>
  </si>
  <si>
    <t>03 3 P1 5084F</t>
  </si>
  <si>
    <t>Строительство детских спортивно-образовательных федеральных центров круглогодичного профиля (Капитальные вложения в объекты государственной (муниципальной) собственности)</t>
  </si>
  <si>
    <t>13 2 P5 P0000   
13 2 Р5 16100</t>
  </si>
  <si>
    <t xml:space="preserve">13 1 P5 P0000  </t>
  </si>
  <si>
    <t>14 1 Р5 16700</t>
  </si>
  <si>
    <t>Методическая поддержка и координация реализации мероприятий федерального проекта, разработка требований к подсистемам государственных информационных систем в сфере здравоохранения субъектов Российской Федерации (Предоставление субсидий бюджетным, автономным учреждениям и иным некоммерческим организациям)</t>
  </si>
  <si>
    <t>Создание мобильных технопарков "Кванториум"</t>
  </si>
  <si>
    <t>02 4 E2 52470</t>
  </si>
  <si>
    <t xml:space="preserve">Создание новых мест дополнительного образования детей </t>
  </si>
  <si>
    <t>Разработка обучающих и информационно-консультационных программ (семинаров, вебинаров, тренингов) и осуществление мероприятий по обучению вожатых (Предоставление субсидий бюджетным, автономным учреждениям и иным некоммерческим организациям)</t>
  </si>
  <si>
    <t>02 4 E5 16300</t>
  </si>
  <si>
    <t>Реализация национального проекта "Образование"(Предоставление субсидий бюджетным, автономным учреждениям и иным некоммерческим организациям)</t>
  </si>
  <si>
    <t>Обеспечение проведения аттестации обучающихся по программам среднего профессионального образования с использованием механизма демонстрационного экзамена (Предоставление субсидий бюджетным, автономным учреждениям и иным некоммерческим организациям)</t>
  </si>
  <si>
    <t>02 1 E6 61634</t>
  </si>
  <si>
    <t>Подготовка мирового чемпионата по профессиональному мастерству по стандартам "Ворлдскиллс" в г. Казани в 2019 году за счет средств резервного фонда Правительства Российской Федерации (Межбюджетные трансферты)</t>
  </si>
  <si>
    <t>02 1 E6 5463F</t>
  </si>
  <si>
    <t>Повышение квалификации преподавателей (мастеров производственного обучения) по программам, основанным на опыте Союза Ворлдскиллс Россия(Предоставление субсидий бюджетным, автономным учреждениям и иным некоммерческим организациям)</t>
  </si>
  <si>
    <t>Обновление перечня профессий рабочих, должностей служащих, по которым осуществляется профессиональное обучение и среднее профессиональное образование(Закупка товаров, работ и услуг для обеспечения государственных (муниципальных) нужд)</t>
  </si>
  <si>
    <t>Реализация мероприятий по проведению национального чемпионата "Абилимпик" и подготовке национальной сборной для участия в международных и национальных чемпионатах профессионального мастерства для людей с инвалидностью (Предоставление субсидий бюджетным, автономным учреждениям и иным некоммерческим организациям)</t>
  </si>
  <si>
    <t>Создание программного обеспечения для формирования индивидуальных портфолио обучающихся на платформе "Современная цифровая образовательная среда" (Предоставление субсидий бюджетным, автономным учреждениям и иным некоммерческим организациям)</t>
  </si>
  <si>
    <t>47 2 E6 22600</t>
  </si>
  <si>
    <t>Реализация мероприятий, направленных на повышение глобальной конкурентоспособности российских университетов и их вхождение в ТОП-100 глобальных институциональных, предметных и отраслевых рейтингов, а также поддержку университетов с особым правовым статусо(Повышение конкурентоспособности профессионального образования)</t>
  </si>
  <si>
    <t>47 2 E6 22000</t>
  </si>
  <si>
    <t>Создание и эксплуатация образовательного центра "Машук" на 300 человек единовременного пребывания в Северо-Кавказском федеральном округе(Межбюджетные трансферты)</t>
  </si>
  <si>
    <t>02 4 E8 54270</t>
  </si>
  <si>
    <t>Проведение мероприятий в рамках всероссийского проекта "Эстафета поколений" по обучению представителей старшего поколения формам и методам работы с молодежью и привлечению к наставнической деятельности ветеранского сообщества (Предоставление субсидий бюджетным, автономным учреждениям и иным некоммерческим организациям)</t>
  </si>
  <si>
    <t>02 4 EA 46100</t>
  </si>
  <si>
    <t>Организация и проведение мероприятий в рамках Всероссийского проекта "Классные встречи" во всех регионах Российской Федерации  (Предоставление субсидий бюджетным, автономным учреждениям и иным некоммерческим организациям)</t>
  </si>
  <si>
    <t>02 4 EA 60504</t>
  </si>
  <si>
    <t>Модернизация и развитие системы социально-гигиенического мониторинга (Предоставление субсидий бюджетным, автономным учреждениям и иным некоммерческим организациям)</t>
  </si>
  <si>
    <t>12 1 G4 12200</t>
  </si>
  <si>
    <t xml:space="preserve">Национальный проект (программа) "Производительность труда и поддержка занятости" </t>
  </si>
  <si>
    <t>Федеральный проект "Поддержка занятости и повышение эффективности рынка труда для обеспечения роста производительности"</t>
  </si>
  <si>
    <t>Создание лабораторий мирового уровня под руководством ведущих ученых с мировым именем (Предоставление субсидий бюджетным, автономным учреждениям и иным некоммерческим организациям)</t>
  </si>
  <si>
    <t>47 1 S1 00300</t>
  </si>
  <si>
    <t>Строительство современных научно-исследовательских судов неограниченного района плавания(Закупка товаров, работ и услуг для обеспечения государственных (муниципальных) нужд)</t>
  </si>
  <si>
    <t>47 5 S2 05900</t>
  </si>
  <si>
    <t>Строительство современных научно-исследовательских судов неограниченного района плавания (Предоставление субсидий бюджетным, автономным учреждениям и иным некоммерческим организациям)</t>
  </si>
  <si>
    <t>Реализация национального проекта "Культура"(Закупка товаров, работ и услуг для обеспечения государственных (муниципальных) нужд)</t>
  </si>
  <si>
    <t>02 4 A1 A0000</t>
  </si>
  <si>
    <t xml:space="preserve"> - </t>
  </si>
  <si>
    <t>Реализация всероссийских и международных творческих проектов в области музыкального и театрального искусства(Закупка товаров, работ и услуг для обеспечения государственных (муниципальных) нужд)</t>
  </si>
  <si>
    <t>Создание и распространение контента в сети "Интернет", направленного на укрепление гражданской идентичности и духовно-нравственных ценностей среди молодежи(Предоставление субсидий бюджетным, автономным учреждениям и иным некоммерческим организациям)</t>
  </si>
  <si>
    <t>02 4 A3 60460</t>
  </si>
  <si>
    <t>Федеральный проект "Расширение доступа субъектов МСП к финансовой поддержке, в том числе к льготному финансированию"</t>
  </si>
  <si>
    <t>Государственная поддержка создания региональной лизинговой компании в Республике Крым</t>
  </si>
  <si>
    <t>15 2 I4 55310</t>
  </si>
  <si>
    <t>Обеспечение оказания услуг и сервисов организаций инфраструктуры и мер поддержки в электронном виде субъектам малого и среднего предпринимательства(Иные бюджетные ассигнования)</t>
  </si>
  <si>
    <t>15 2 I5 60451</t>
  </si>
  <si>
    <t>Обеспечение доступа субъектов малого и среднего предпринимательства через единый личный кабинет к ключевым государственным и негосударственным образовательным платформам, информационным системам и производственно-сбытовым площадкам с возможностью размещен(Иные бюджетные ассигнования)</t>
  </si>
  <si>
    <t>15 2 I5 60452</t>
  </si>
  <si>
    <r>
      <t>Федеральный проект "Системные меры развития международной кооперации и экспорта"</t>
    </r>
    <r>
      <rPr>
        <b/>
        <vertAlign val="superscript"/>
        <sz val="12"/>
        <rFont val="Times New Roman"/>
        <family val="1"/>
        <charset val="204"/>
      </rPr>
      <t xml:space="preserve"> 5)</t>
    </r>
  </si>
  <si>
    <t xml:space="preserve">"Комплексный план модернизации и расширения магистральной инфраструктуры на период до 2024 года" </t>
  </si>
  <si>
    <r>
      <t>Итого по национальным проектам (программам) и "Комплексному плану модернизации и расширения магистральной инфраструктуры на период до 2024 года"</t>
    </r>
    <r>
      <rPr>
        <b/>
        <vertAlign val="superscript"/>
        <sz val="12"/>
        <rFont val="Times New Roman"/>
        <family val="1"/>
        <charset val="204"/>
      </rPr>
      <t>1)</t>
    </r>
  </si>
  <si>
    <r>
      <rPr>
        <i/>
        <vertAlign val="superscript"/>
        <sz val="11"/>
        <rFont val="Times New Roman"/>
        <family val="1"/>
        <charset val="204"/>
      </rPr>
      <t>4)</t>
    </r>
    <r>
      <rPr>
        <i/>
        <sz val="11"/>
        <rFont val="Times New Roman"/>
        <family val="1"/>
        <charset val="204"/>
      </rPr>
      <t xml:space="preserve">  Паспортом федерального проекта "Социальная активность" объем финансового обеспечения на 2019 год из федерального бюджета предусмотрен  в сумме 3 354,7 млн. рублей. В соответствии с Федеральным закономт № 459-ФЗ и сводной росписью с изменениями данный объем складывается по КБК 091 0707 02 4 E8 00000 в сумме 1 941,2 млн. рублей и 092 0113 99 9 E0 00000 в сумме 1 413,5 млн. рублей</t>
    </r>
  </si>
  <si>
    <r>
      <rPr>
        <i/>
        <vertAlign val="superscript"/>
        <sz val="11"/>
        <rFont val="Times New Roman"/>
        <family val="1"/>
        <charset val="204"/>
      </rPr>
      <t>5)</t>
    </r>
    <r>
      <rPr>
        <i/>
        <sz val="11"/>
        <rFont val="Times New Roman"/>
        <family val="1"/>
        <charset val="204"/>
      </rPr>
      <t xml:space="preserve"> Паспортом федерального проекта "Системные меры развития международной кооперации и экспорта" (в редакции от 26.11.2018 г.) в том числе предусматриваются расходы на совершенствование механизмов реализации агентско-сервисной поддержки в сумме 3 576,6 млн. рублей. Указанные расходы перенесены из федерального проекта "Промышленный экспорт" по итогам обсуждения на проектном комитете 26 ноября 2018 года.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</si>
</sst>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8" formatCode="_(* #,##0.00_);_(* \(#,##0.00\);_(* &quot;-&quot;??_);_(@_)"/>
    <numFmt numFmtId="169" formatCode="#,##0.000"/>
    <numFmt numFmtId="170" formatCode="#,##0.0000"/>
    <numFmt numFmtId="173" formatCode="&quot; &quot;#,##0.00&quot;р. &quot;;&quot;-&quot;#,##0.00&quot;р. &quot;;&quot; -&quot;00&quot;р. &quot;;&quot; &quot;@&quot; &quot;"/>
    <numFmt numFmtId="174" formatCode="&quot; &quot;#,##0.00&quot; &quot;;&quot; (&quot;#,##0.00&quot;)&quot;;&quot; -&quot;00&quot; &quot;;&quot; &quot;@&quot; &quot;"/>
    <numFmt numFmtId="176" formatCode="&quot; &quot;#,##0.00&quot;   &quot;;&quot;-&quot;#,##0.00&quot;   &quot;;&quot; -&quot;00&quot;   &quot;;&quot; &quot;@&quot; &quot;"/>
  </numFmts>
  <fonts count="1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u/>
      <sz val="11"/>
      <color theme="10"/>
      <name val="Times New Roman"/>
      <family val="2"/>
      <charset val="204"/>
    </font>
    <font>
      <vertAlign val="superscript"/>
      <sz val="11"/>
      <color theme="0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  <charset val="204"/>
    </font>
    <font>
      <sz val="10"/>
      <color rgb="FFFFFFFF"/>
      <name val="Arial Cyr"/>
      <family val="2"/>
      <charset val="204"/>
    </font>
    <font>
      <sz val="10"/>
      <color rgb="FF333399"/>
      <name val="Arial Cyr"/>
      <family val="2"/>
      <charset val="204"/>
    </font>
    <font>
      <u/>
      <sz val="11"/>
      <color rgb="FF0000FF"/>
      <name val="Times New Roman"/>
      <family val="1"/>
      <charset val="204"/>
    </font>
    <font>
      <b/>
      <sz val="15"/>
      <color rgb="FF003366"/>
      <name val="Arial Cyr"/>
      <family val="2"/>
      <charset val="204"/>
    </font>
    <font>
      <b/>
      <sz val="13"/>
      <color rgb="FF003366"/>
      <name val="Arial Cyr"/>
      <family val="2"/>
      <charset val="204"/>
    </font>
    <font>
      <b/>
      <sz val="11"/>
      <color rgb="FF003366"/>
      <name val="Arial Cyr"/>
      <family val="2"/>
      <charset val="204"/>
    </font>
    <font>
      <b/>
      <sz val="10"/>
      <color rgb="FFFFFFFF"/>
      <name val="Arial Cyr"/>
      <family val="2"/>
      <charset val="204"/>
    </font>
    <font>
      <b/>
      <sz val="18"/>
      <color rgb="FF003366"/>
      <name val="Cambria"/>
      <family val="1"/>
      <charset val="204"/>
    </font>
    <font>
      <sz val="10"/>
      <color rgb="FF993300"/>
      <name val="Arial Cyr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800080"/>
      <name val="Arial Cyr"/>
      <family val="2"/>
      <charset val="204"/>
    </font>
    <font>
      <i/>
      <sz val="10"/>
      <color rgb="FF808080"/>
      <name val="Arial Cyr"/>
      <family val="2"/>
      <charset val="204"/>
    </font>
    <font>
      <sz val="10"/>
      <color rgb="FFFF99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8000"/>
      <name val="Arial Cyr"/>
      <family val="2"/>
      <charset val="204"/>
    </font>
    <font>
      <sz val="10"/>
      <name val="Arial"/>
      <family val="2"/>
      <charset val="204"/>
    </font>
    <font>
      <b/>
      <sz val="10"/>
      <color rgb="FF333333"/>
      <name val="Arial Cyr"/>
      <family val="2"/>
      <charset val="204"/>
    </font>
    <font>
      <b/>
      <sz val="10"/>
      <color rgb="FFFF9900"/>
      <name val="Arial Cyr"/>
      <family val="2"/>
      <charset val="204"/>
    </font>
    <font>
      <b/>
      <sz val="10"/>
      <color rgb="FF000000"/>
      <name val="Arial Cyr"/>
      <family val="2"/>
      <charset val="204"/>
    </font>
    <font>
      <sz val="10"/>
      <name val="Arial"/>
      <family val="2"/>
      <charset val="204"/>
    </font>
    <font>
      <vertAlign val="superscript"/>
      <sz val="11"/>
      <color rgb="FFFFFFFF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 Cyr"/>
      <charset val="204"/>
    </font>
    <font>
      <sz val="12"/>
      <color indexed="8"/>
      <name val="Arial"/>
      <family val="2"/>
      <charset val="204"/>
    </font>
    <font>
      <b/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1640">
    <xf numFmtId="0" fontId="0" fillId="0" borderId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7" borderId="1" applyNumberFormat="0" applyAlignment="0" applyProtection="0"/>
    <xf numFmtId="0" fontId="44" fillId="20" borderId="2" applyNumberFormat="0" applyAlignment="0" applyProtection="0"/>
    <xf numFmtId="0" fontId="45" fillId="20" borderId="1" applyNumberFormat="0" applyAlignment="0" applyProtection="0"/>
    <xf numFmtId="164" fontId="40" fillId="0" borderId="0" applyFont="0" applyFill="0" applyBorder="0" applyAlignment="0" applyProtection="0"/>
    <xf numFmtId="0" fontId="46" fillId="0" borderId="3" applyNumberFormat="0" applyFill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6" applyNumberFormat="0" applyFill="0" applyAlignment="0" applyProtection="0"/>
    <xf numFmtId="0" fontId="50" fillId="21" borderId="7" applyNumberFormat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61" fillId="0" borderId="0"/>
    <xf numFmtId="0" fontId="40" fillId="0" borderId="0"/>
    <xf numFmtId="0" fontId="60" fillId="0" borderId="0"/>
    <xf numFmtId="0" fontId="60" fillId="0" borderId="0"/>
    <xf numFmtId="0" fontId="60" fillId="0" borderId="0"/>
    <xf numFmtId="0" fontId="53" fillId="3" borderId="0" applyNumberFormat="0" applyBorder="0" applyAlignment="0" applyProtection="0"/>
    <xf numFmtId="0" fontId="54" fillId="0" borderId="0" applyNumberFormat="0" applyFill="0" applyBorder="0" applyAlignment="0" applyProtection="0"/>
    <xf numFmtId="0" fontId="40" fillId="23" borderId="8" applyNumberFormat="0" applyFont="0" applyAlignment="0" applyProtection="0"/>
    <xf numFmtId="0" fontId="55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61" fillId="0" borderId="0" applyFont="0" applyFill="0" applyBorder="0" applyAlignment="0" applyProtection="0"/>
    <xf numFmtId="169" fontId="61" fillId="0" borderId="0" applyFont="0" applyFill="0" applyBorder="0" applyAlignment="0" applyProtection="0"/>
    <xf numFmtId="170" fontId="61" fillId="0" borderId="0" applyFont="0" applyFill="0" applyBorder="0" applyAlignment="0" applyProtection="0"/>
    <xf numFmtId="170" fontId="61" fillId="0" borderId="0" applyFont="0" applyFill="0" applyBorder="0" applyAlignment="0" applyProtection="0"/>
    <xf numFmtId="168" fontId="61" fillId="0" borderId="0" applyFont="0" applyFill="0" applyBorder="0" applyAlignment="0" applyProtection="0"/>
    <xf numFmtId="0" fontId="57" fillId="4" borderId="0" applyNumberFormat="0" applyBorder="0" applyAlignment="0" applyProtection="0"/>
    <xf numFmtId="0" fontId="64" fillId="0" borderId="0"/>
    <xf numFmtId="0" fontId="39" fillId="0" borderId="0"/>
    <xf numFmtId="0" fontId="63" fillId="0" borderId="0"/>
    <xf numFmtId="0" fontId="65" fillId="0" borderId="0"/>
    <xf numFmtId="0" fontId="63" fillId="0" borderId="0"/>
    <xf numFmtId="0" fontId="63" fillId="0" borderId="0"/>
    <xf numFmtId="0" fontId="38" fillId="0" borderId="0"/>
    <xf numFmtId="0" fontId="37" fillId="0" borderId="0"/>
    <xf numFmtId="0" fontId="66" fillId="0" borderId="0"/>
    <xf numFmtId="0" fontId="36" fillId="0" borderId="0"/>
    <xf numFmtId="0" fontId="67" fillId="0" borderId="0"/>
    <xf numFmtId="0" fontId="63" fillId="0" borderId="0"/>
    <xf numFmtId="0" fontId="64" fillId="0" borderId="0"/>
    <xf numFmtId="165" fontId="64" fillId="0" borderId="0" applyFont="0" applyFill="0" applyBorder="0" applyAlignment="0" applyProtection="0"/>
    <xf numFmtId="0" fontId="64" fillId="0" borderId="0"/>
    <xf numFmtId="0" fontId="40" fillId="0" borderId="0"/>
    <xf numFmtId="0" fontId="35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63" fillId="0" borderId="0" applyNumberFormat="0" applyFont="0" applyFill="0" applyBorder="0" applyAlignment="0" applyProtection="0">
      <alignment vertical="top"/>
    </xf>
    <xf numFmtId="0" fontId="33" fillId="0" borderId="0"/>
    <xf numFmtId="0" fontId="32" fillId="0" borderId="0"/>
    <xf numFmtId="9" fontId="61" fillId="0" borderId="0" applyFont="0" applyFill="0" applyBorder="0" applyAlignment="0" applyProtection="0"/>
    <xf numFmtId="0" fontId="30" fillId="0" borderId="0"/>
    <xf numFmtId="0" fontId="63" fillId="0" borderId="0"/>
    <xf numFmtId="0" fontId="30" fillId="0" borderId="0"/>
    <xf numFmtId="0" fontId="30" fillId="0" borderId="0"/>
    <xf numFmtId="0" fontId="63" fillId="0" borderId="0"/>
    <xf numFmtId="0" fontId="30" fillId="0" borderId="0"/>
    <xf numFmtId="0" fontId="3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7" borderId="10" applyNumberFormat="0" applyAlignment="0" applyProtection="0"/>
    <xf numFmtId="0" fontId="44" fillId="20" borderId="11" applyNumberFormat="0" applyAlignment="0" applyProtection="0"/>
    <xf numFmtId="0" fontId="45" fillId="20" borderId="10" applyNumberFormat="0" applyAlignment="0" applyProtection="0"/>
    <xf numFmtId="0" fontId="46" fillId="0" borderId="3" applyNumberFormat="0" applyFill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12" applyNumberFormat="0" applyFill="0" applyAlignment="0" applyProtection="0"/>
    <xf numFmtId="0" fontId="50" fillId="21" borderId="7" applyNumberFormat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53" fillId="3" borderId="0" applyNumberFormat="0" applyBorder="0" applyAlignment="0" applyProtection="0"/>
    <xf numFmtId="0" fontId="54" fillId="0" borderId="0" applyNumberFormat="0" applyFill="0" applyBorder="0" applyAlignment="0" applyProtection="0"/>
    <xf numFmtId="0" fontId="40" fillId="23" borderId="13" applyNumberFormat="0" applyFont="0" applyAlignment="0" applyProtection="0"/>
    <xf numFmtId="0" fontId="55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57" fillId="4" borderId="0" applyNumberFormat="0" applyBorder="0" applyAlignment="0" applyProtection="0"/>
    <xf numFmtId="0" fontId="40" fillId="0" borderId="0"/>
    <xf numFmtId="0" fontId="29" fillId="0" borderId="0"/>
    <xf numFmtId="166" fontId="69" fillId="0" borderId="14">
      <alignment vertical="center" wrapText="1"/>
    </xf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64" fontId="71" fillId="0" borderId="0" applyFont="0" applyFill="0" applyBorder="0" applyAlignment="0" applyProtection="0"/>
    <xf numFmtId="0" fontId="7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63" fillId="0" borderId="0"/>
    <xf numFmtId="0" fontId="63" fillId="0" borderId="0"/>
    <xf numFmtId="0" fontId="63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7" borderId="16" applyNumberFormat="0" applyAlignment="0" applyProtection="0"/>
    <xf numFmtId="0" fontId="44" fillId="20" borderId="17" applyNumberFormat="0" applyAlignment="0" applyProtection="0"/>
    <xf numFmtId="0" fontId="45" fillId="20" borderId="16" applyNumberFormat="0" applyAlignment="0" applyProtection="0"/>
    <xf numFmtId="0" fontId="46" fillId="0" borderId="3" applyNumberFormat="0" applyFill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18" applyNumberFormat="0" applyFill="0" applyAlignment="0" applyProtection="0"/>
    <xf numFmtId="0" fontId="50" fillId="21" borderId="7" applyNumberFormat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63" fillId="0" borderId="0"/>
    <xf numFmtId="0" fontId="63" fillId="0" borderId="0"/>
    <xf numFmtId="0" fontId="63" fillId="0" borderId="0"/>
    <xf numFmtId="0" fontId="40" fillId="0" borderId="0"/>
    <xf numFmtId="0" fontId="53" fillId="3" borderId="0" applyNumberFormat="0" applyBorder="0" applyAlignment="0" applyProtection="0"/>
    <xf numFmtId="0" fontId="54" fillId="0" borderId="0" applyNumberFormat="0" applyFill="0" applyBorder="0" applyAlignment="0" applyProtection="0"/>
    <xf numFmtId="0" fontId="40" fillId="23" borderId="19" applyNumberFormat="0" applyFont="0" applyAlignment="0" applyProtection="0"/>
    <xf numFmtId="0" fontId="55" fillId="0" borderId="9" applyNumberFormat="0" applyFill="0" applyAlignment="0" applyProtection="0"/>
    <xf numFmtId="0" fontId="56" fillId="0" borderId="0" applyNumberFormat="0" applyFill="0" applyBorder="0" applyAlignment="0" applyProtection="0"/>
    <xf numFmtId="165" fontId="40" fillId="0" borderId="0" applyFont="0" applyFill="0" applyBorder="0" applyAlignment="0" applyProtection="0"/>
    <xf numFmtId="0" fontId="57" fillId="4" borderId="0" applyNumberFormat="0" applyBorder="0" applyAlignment="0" applyProtection="0"/>
    <xf numFmtId="0" fontId="25" fillId="0" borderId="0"/>
    <xf numFmtId="0" fontId="73" fillId="0" borderId="0"/>
    <xf numFmtId="0" fontId="63" fillId="0" borderId="0"/>
    <xf numFmtId="0" fontId="75" fillId="0" borderId="0"/>
    <xf numFmtId="0" fontId="63" fillId="0" borderId="0"/>
    <xf numFmtId="0" fontId="76" fillId="0" borderId="0"/>
    <xf numFmtId="0" fontId="77" fillId="0" borderId="0"/>
    <xf numFmtId="0" fontId="63" fillId="0" borderId="0"/>
    <xf numFmtId="0" fontId="63" fillId="0" borderId="0"/>
    <xf numFmtId="0" fontId="6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2" fillId="0" borderId="0"/>
    <xf numFmtId="0" fontId="32" fillId="0" borderId="0"/>
    <xf numFmtId="0" fontId="32" fillId="0" borderId="0"/>
    <xf numFmtId="165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0" fillId="0" borderId="0"/>
    <xf numFmtId="0" fontId="24" fillId="0" borderId="0"/>
    <xf numFmtId="0" fontId="24" fillId="0" borderId="0"/>
    <xf numFmtId="0" fontId="24" fillId="0" borderId="0"/>
    <xf numFmtId="166" fontId="69" fillId="0" borderId="20">
      <alignment vertical="center" wrapText="1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8" fillId="0" borderId="0"/>
    <xf numFmtId="0" fontId="63" fillId="0" borderId="0"/>
    <xf numFmtId="0" fontId="79" fillId="0" borderId="0"/>
    <xf numFmtId="0" fontId="63" fillId="0" borderId="0"/>
    <xf numFmtId="0" fontId="80" fillId="0" borderId="0"/>
    <xf numFmtId="0" fontId="23" fillId="0" borderId="0"/>
    <xf numFmtId="0" fontId="23" fillId="0" borderId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3" fillId="7" borderId="22" applyNumberFormat="0" applyAlignment="0" applyProtection="0"/>
    <xf numFmtId="0" fontId="44" fillId="20" borderId="23" applyNumberFormat="0" applyAlignment="0" applyProtection="0"/>
    <xf numFmtId="0" fontId="45" fillId="20" borderId="22" applyNumberFormat="0" applyAlignment="0" applyProtection="0"/>
    <xf numFmtId="0" fontId="49" fillId="0" borderId="24" applyNumberFormat="0" applyFill="0" applyAlignment="0" applyProtection="0"/>
    <xf numFmtId="0" fontId="40" fillId="23" borderId="25" applyNumberFormat="0" applyFont="0" applyAlignment="0" applyProtection="0"/>
    <xf numFmtId="0" fontId="23" fillId="0" borderId="0"/>
    <xf numFmtId="166" fontId="69" fillId="0" borderId="21">
      <alignment vertical="center" wrapText="1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3" fillId="0" borderId="0"/>
    <xf numFmtId="0" fontId="22" fillId="0" borderId="0"/>
    <xf numFmtId="0" fontId="22" fillId="0" borderId="0"/>
    <xf numFmtId="165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81" fillId="0" borderId="0"/>
    <xf numFmtId="0" fontId="63" fillId="0" borderId="0"/>
    <xf numFmtId="0" fontId="82" fillId="0" borderId="0"/>
    <xf numFmtId="0" fontId="63" fillId="0" borderId="0"/>
    <xf numFmtId="0" fontId="21" fillId="0" borderId="0"/>
    <xf numFmtId="0" fontId="21" fillId="0" borderId="0"/>
    <xf numFmtId="165" fontId="21" fillId="0" borderId="0" applyFont="0" applyFill="0" applyBorder="0" applyAlignment="0" applyProtection="0"/>
    <xf numFmtId="0" fontId="21" fillId="0" borderId="0"/>
    <xf numFmtId="0" fontId="83" fillId="0" borderId="0"/>
    <xf numFmtId="0" fontId="63" fillId="0" borderId="0"/>
    <xf numFmtId="0" fontId="20" fillId="0" borderId="0"/>
    <xf numFmtId="0" fontId="20" fillId="0" borderId="0"/>
    <xf numFmtId="0" fontId="63" fillId="0" borderId="0"/>
    <xf numFmtId="0" fontId="84" fillId="26" borderId="0" applyNumberFormat="0" applyFont="0" applyBorder="0" applyAlignment="0" applyProtection="0"/>
    <xf numFmtId="0" fontId="84" fillId="26" borderId="0" applyNumberFormat="0" applyFont="0" applyBorder="0" applyAlignment="0" applyProtection="0"/>
    <xf numFmtId="0" fontId="84" fillId="27" borderId="0" applyNumberFormat="0" applyFont="0" applyBorder="0" applyAlignment="0" applyProtection="0"/>
    <xf numFmtId="0" fontId="84" fillId="27" borderId="0" applyNumberFormat="0" applyFont="0" applyBorder="0" applyAlignment="0" applyProtection="0"/>
    <xf numFmtId="0" fontId="84" fillId="28" borderId="0" applyNumberFormat="0" applyFont="0" applyBorder="0" applyAlignment="0" applyProtection="0"/>
    <xf numFmtId="0" fontId="84" fillId="28" borderId="0" applyNumberFormat="0" applyFont="0" applyBorder="0" applyAlignment="0" applyProtection="0"/>
    <xf numFmtId="0" fontId="84" fillId="29" borderId="0" applyNumberFormat="0" applyFont="0" applyBorder="0" applyAlignment="0" applyProtection="0"/>
    <xf numFmtId="0" fontId="84" fillId="29" borderId="0" applyNumberFormat="0" applyFont="0" applyBorder="0" applyAlignment="0" applyProtection="0"/>
    <xf numFmtId="0" fontId="84" fillId="30" borderId="0" applyNumberFormat="0" applyFont="0" applyBorder="0" applyAlignment="0" applyProtection="0"/>
    <xf numFmtId="0" fontId="84" fillId="30" borderId="0" applyNumberFormat="0" applyFont="0" applyBorder="0" applyAlignment="0" applyProtection="0"/>
    <xf numFmtId="0" fontId="84" fillId="31" borderId="0" applyNumberFormat="0" applyFont="0" applyBorder="0" applyAlignment="0" applyProtection="0"/>
    <xf numFmtId="0" fontId="84" fillId="31" borderId="0" applyNumberFormat="0" applyFont="0" applyBorder="0" applyAlignment="0" applyProtection="0"/>
    <xf numFmtId="0" fontId="84" fillId="32" borderId="0" applyNumberFormat="0" applyFont="0" applyBorder="0" applyAlignment="0" applyProtection="0"/>
    <xf numFmtId="0" fontId="84" fillId="32" borderId="0" applyNumberFormat="0" applyFont="0" applyBorder="0" applyAlignment="0" applyProtection="0"/>
    <xf numFmtId="0" fontId="84" fillId="33" borderId="0" applyNumberFormat="0" applyFont="0" applyBorder="0" applyAlignment="0" applyProtection="0"/>
    <xf numFmtId="0" fontId="84" fillId="33" borderId="0" applyNumberFormat="0" applyFont="0" applyBorder="0" applyAlignment="0" applyProtection="0"/>
    <xf numFmtId="0" fontId="84" fillId="34" borderId="0" applyNumberFormat="0" applyFont="0" applyBorder="0" applyAlignment="0" applyProtection="0"/>
    <xf numFmtId="0" fontId="84" fillId="34" borderId="0" applyNumberFormat="0" applyFont="0" applyBorder="0" applyAlignment="0" applyProtection="0"/>
    <xf numFmtId="0" fontId="84" fillId="29" borderId="0" applyNumberFormat="0" applyFont="0" applyBorder="0" applyAlignment="0" applyProtection="0"/>
    <xf numFmtId="0" fontId="84" fillId="29" borderId="0" applyNumberFormat="0" applyFont="0" applyBorder="0" applyAlignment="0" applyProtection="0"/>
    <xf numFmtId="0" fontId="84" fillId="32" borderId="0" applyNumberFormat="0" applyFont="0" applyBorder="0" applyAlignment="0" applyProtection="0"/>
    <xf numFmtId="0" fontId="84" fillId="32" borderId="0" applyNumberFormat="0" applyFont="0" applyBorder="0" applyAlignment="0" applyProtection="0"/>
    <xf numFmtId="0" fontId="84" fillId="35" borderId="0" applyNumberFormat="0" applyFont="0" applyBorder="0" applyAlignment="0" applyProtection="0"/>
    <xf numFmtId="0" fontId="84" fillId="35" borderId="0" applyNumberFormat="0" applyFont="0" applyBorder="0" applyAlignment="0" applyProtection="0"/>
    <xf numFmtId="0" fontId="85" fillId="36" borderId="0" applyNumberFormat="0" applyBorder="0" applyAlignment="0" applyProtection="0"/>
    <xf numFmtId="0" fontId="85" fillId="36" borderId="0" applyNumberFormat="0" applyBorder="0" applyAlignment="0" applyProtection="0"/>
    <xf numFmtId="0" fontId="85" fillId="33" borderId="0" applyNumberFormat="0" applyBorder="0" applyAlignment="0" applyProtection="0"/>
    <xf numFmtId="0" fontId="85" fillId="33" borderId="0" applyNumberFormat="0" applyBorder="0" applyAlignment="0" applyProtection="0"/>
    <xf numFmtId="0" fontId="85" fillId="34" borderId="0" applyNumberFormat="0" applyBorder="0" applyAlignment="0" applyProtection="0"/>
    <xf numFmtId="0" fontId="85" fillId="34" borderId="0" applyNumberFormat="0" applyBorder="0" applyAlignment="0" applyProtection="0"/>
    <xf numFmtId="0" fontId="85" fillId="37" borderId="0" applyNumberFormat="0" applyBorder="0" applyAlignment="0" applyProtection="0"/>
    <xf numFmtId="0" fontId="85" fillId="37" borderId="0" applyNumberFormat="0" applyBorder="0" applyAlignment="0" applyProtection="0"/>
    <xf numFmtId="0" fontId="85" fillId="38" borderId="0" applyNumberFormat="0" applyBorder="0" applyAlignment="0" applyProtection="0"/>
    <xf numFmtId="0" fontId="85" fillId="38" borderId="0" applyNumberFormat="0" applyBorder="0" applyAlignment="0" applyProtection="0"/>
    <xf numFmtId="0" fontId="85" fillId="39" borderId="0" applyNumberFormat="0" applyBorder="0" applyAlignment="0" applyProtection="0"/>
    <xf numFmtId="0" fontId="85" fillId="39" borderId="0" applyNumberFormat="0" applyBorder="0" applyAlignment="0" applyProtection="0"/>
    <xf numFmtId="0" fontId="85" fillId="40" borderId="0" applyNumberFormat="0" applyBorder="0" applyAlignment="0" applyProtection="0"/>
    <xf numFmtId="0" fontId="85" fillId="41" borderId="0" applyNumberFormat="0" applyBorder="0" applyAlignment="0" applyProtection="0"/>
    <xf numFmtId="0" fontId="85" fillId="42" borderId="0" applyNumberFormat="0" applyBorder="0" applyAlignment="0" applyProtection="0"/>
    <xf numFmtId="0" fontId="85" fillId="37" borderId="0" applyNumberFormat="0" applyBorder="0" applyAlignment="0" applyProtection="0"/>
    <xf numFmtId="0" fontId="85" fillId="38" borderId="0" applyNumberFormat="0" applyBorder="0" applyAlignment="0" applyProtection="0"/>
    <xf numFmtId="0" fontId="85" fillId="43" borderId="0" applyNumberFormat="0" applyBorder="0" applyAlignment="0" applyProtection="0"/>
    <xf numFmtId="0" fontId="86" fillId="31" borderId="26" applyNumberFormat="0" applyAlignment="0" applyProtection="0"/>
    <xf numFmtId="0" fontId="87" fillId="0" borderId="0" applyNumberFormat="0" applyFill="0" applyBorder="0" applyAlignment="0" applyProtection="0"/>
    <xf numFmtId="173" fontId="84" fillId="0" borderId="0" applyFont="0" applyFill="0" applyBorder="0" applyAlignment="0" applyProtection="0"/>
    <xf numFmtId="173" fontId="84" fillId="0" borderId="0" applyFont="0" applyFill="0" applyBorder="0" applyAlignment="0" applyProtection="0"/>
    <xf numFmtId="0" fontId="88" fillId="0" borderId="27" applyNumberFormat="0" applyFill="0" applyAlignment="0" applyProtection="0"/>
    <xf numFmtId="0" fontId="89" fillId="0" borderId="28" applyNumberFormat="0" applyFill="0" applyAlignment="0" applyProtection="0"/>
    <xf numFmtId="0" fontId="90" fillId="0" borderId="29" applyNumberFormat="0" applyFill="0" applyAlignment="0" applyProtection="0"/>
    <xf numFmtId="0" fontId="90" fillId="0" borderId="0" applyNumberFormat="0" applyFill="0" applyBorder="0" applyAlignment="0" applyProtection="0"/>
    <xf numFmtId="0" fontId="91" fillId="44" borderId="30" applyNumberFormat="0" applyAlignment="0" applyProtection="0"/>
    <xf numFmtId="0" fontId="92" fillId="0" borderId="0" applyNumberFormat="0" applyFill="0" applyBorder="0" applyAlignment="0" applyProtection="0"/>
    <xf numFmtId="0" fontId="93" fillId="45" borderId="0" applyNumberFormat="0" applyBorder="0" applyAlignment="0" applyProtection="0"/>
    <xf numFmtId="0" fontId="94" fillId="0" borderId="0" applyNumberFormat="0" applyBorder="0" applyProtection="0"/>
    <xf numFmtId="0" fontId="94" fillId="0" borderId="0" applyNumberFormat="0" applyBorder="0" applyProtection="0"/>
    <xf numFmtId="0" fontId="95" fillId="0" borderId="0" applyNumberFormat="0" applyBorder="0" applyProtection="0"/>
    <xf numFmtId="0" fontId="95" fillId="0" borderId="0" applyNumberFormat="0" applyBorder="0" applyProtection="0"/>
    <xf numFmtId="0" fontId="95" fillId="0" borderId="0" applyNumberFormat="0" applyBorder="0" applyProtection="0"/>
    <xf numFmtId="0" fontId="95" fillId="0" borderId="0" applyNumberFormat="0" applyBorder="0" applyProtection="0"/>
    <xf numFmtId="0" fontId="96" fillId="0" borderId="0" applyNumberFormat="0" applyBorder="0" applyProtection="0"/>
    <xf numFmtId="0" fontId="95" fillId="0" borderId="0" applyNumberFormat="0" applyBorder="0" applyProtection="0"/>
    <xf numFmtId="0" fontId="95" fillId="0" borderId="0" applyNumberFormat="0" applyBorder="0" applyProtection="0"/>
    <xf numFmtId="0" fontId="94" fillId="0" borderId="0" applyNumberFormat="0" applyBorder="0" applyProtection="0"/>
    <xf numFmtId="0" fontId="94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4" fillId="0" borderId="0" applyNumberFormat="0" applyBorder="0" applyProtection="0"/>
    <xf numFmtId="0" fontId="97" fillId="0" borderId="0" applyNumberFormat="0" applyBorder="0" applyProtection="0"/>
    <xf numFmtId="0" fontId="84" fillId="0" borderId="0" applyNumberFormat="0" applyFont="0" applyBorder="0" applyProtection="0"/>
    <xf numFmtId="0" fontId="84" fillId="0" borderId="0" applyNumberFormat="0" applyFont="0" applyBorder="0" applyProtection="0"/>
    <xf numFmtId="0" fontId="84" fillId="0" borderId="0" applyNumberFormat="0" applyFont="0" applyBorder="0" applyProtection="0"/>
    <xf numFmtId="0" fontId="84" fillId="0" borderId="0" applyNumberFormat="0" applyFont="0" applyBorder="0" applyProtection="0"/>
    <xf numFmtId="0" fontId="95" fillId="0" borderId="0" applyNumberFormat="0" applyBorder="0" applyProtection="0"/>
    <xf numFmtId="0" fontId="97" fillId="0" borderId="0" applyNumberFormat="0" applyBorder="0" applyProtection="0"/>
    <xf numFmtId="0" fontId="94" fillId="0" borderId="0" applyNumberFormat="0" applyBorder="0" applyProtection="0"/>
    <xf numFmtId="0" fontId="94" fillId="0" borderId="0" applyNumberFormat="0" applyBorder="0" applyProtection="0"/>
    <xf numFmtId="0" fontId="94" fillId="0" borderId="0" applyNumberFormat="0" applyBorder="0" applyProtection="0"/>
    <xf numFmtId="0" fontId="94" fillId="0" borderId="0" applyNumberFormat="0" applyBorder="0" applyProtection="0"/>
    <xf numFmtId="0" fontId="94" fillId="0" borderId="0" applyNumberFormat="0" applyBorder="0" applyProtection="0"/>
    <xf numFmtId="0" fontId="94" fillId="0" borderId="0" applyNumberFormat="0" applyBorder="0" applyProtection="0"/>
    <xf numFmtId="0" fontId="84" fillId="0" borderId="0" applyNumberFormat="0" applyFont="0" applyFill="0" applyBorder="0" applyAlignment="0" applyProtection="0"/>
    <xf numFmtId="0" fontId="84" fillId="0" borderId="0" applyNumberFormat="0" applyFon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5" fillId="0" borderId="0" applyNumberFormat="0" applyBorder="0" applyProtection="0"/>
    <xf numFmtId="0" fontId="95" fillId="0" borderId="0" applyNumberFormat="0" applyBorder="0" applyProtection="0"/>
    <xf numFmtId="0" fontId="94" fillId="0" borderId="0" applyNumberFormat="0" applyBorder="0" applyProtection="0"/>
    <xf numFmtId="0" fontId="98" fillId="27" borderId="0" applyNumberFormat="0" applyBorder="0" applyAlignment="0" applyProtection="0"/>
    <xf numFmtId="0" fontId="99" fillId="0" borderId="0" applyNumberFormat="0" applyFill="0" applyBorder="0" applyAlignment="0" applyProtection="0"/>
    <xf numFmtId="9" fontId="84" fillId="0" borderId="0" applyFont="0" applyFill="0" applyBorder="0" applyAlignment="0" applyProtection="0"/>
    <xf numFmtId="0" fontId="100" fillId="0" borderId="31" applyNumberFormat="0" applyFill="0" applyAlignment="0" applyProtection="0"/>
    <xf numFmtId="0" fontId="101" fillId="0" borderId="0" applyNumberFormat="0" applyFill="0" applyBorder="0" applyAlignment="0" applyProtection="0"/>
    <xf numFmtId="0" fontId="84" fillId="0" borderId="0" applyNumberFormat="0" applyFont="0" applyFill="0" applyBorder="0" applyAlignment="0" applyProtection="0"/>
    <xf numFmtId="169" fontId="84" fillId="0" borderId="0" applyFont="0" applyFill="0" applyBorder="0" applyAlignment="0" applyProtection="0"/>
    <xf numFmtId="170" fontId="84" fillId="0" borderId="0" applyFont="0" applyFill="0" applyBorder="0" applyAlignment="0" applyProtection="0"/>
    <xf numFmtId="170" fontId="84" fillId="0" borderId="0" applyFont="0" applyFill="0" applyBorder="0" applyAlignment="0" applyProtection="0"/>
    <xf numFmtId="174" fontId="84" fillId="0" borderId="0" applyFont="0" applyFill="0" applyBorder="0" applyAlignment="0" applyProtection="0"/>
    <xf numFmtId="0" fontId="102" fillId="28" borderId="0" applyNumberFormat="0" applyBorder="0" applyAlignment="0" applyProtection="0"/>
    <xf numFmtId="0" fontId="19" fillId="0" borderId="0"/>
    <xf numFmtId="0" fontId="19" fillId="0" borderId="0"/>
    <xf numFmtId="0" fontId="18" fillId="0" borderId="0"/>
    <xf numFmtId="0" fontId="18" fillId="0" borderId="0"/>
    <xf numFmtId="0" fontId="103" fillId="0" borderId="0"/>
    <xf numFmtId="0" fontId="43" fillId="7" borderId="32" applyNumberFormat="0" applyAlignment="0" applyProtection="0"/>
    <xf numFmtId="0" fontId="44" fillId="20" borderId="33" applyNumberFormat="0" applyAlignment="0" applyProtection="0"/>
    <xf numFmtId="0" fontId="45" fillId="20" borderId="32" applyNumberFormat="0" applyAlignment="0" applyProtection="0"/>
    <xf numFmtId="0" fontId="49" fillId="0" borderId="34" applyNumberFormat="0" applyFill="0" applyAlignment="0" applyProtection="0"/>
    <xf numFmtId="0" fontId="40" fillId="23" borderId="35" applyNumberFormat="0" applyFont="0" applyAlignment="0" applyProtection="0"/>
    <xf numFmtId="0" fontId="17" fillId="0" borderId="0"/>
    <xf numFmtId="0" fontId="17" fillId="0" borderId="0"/>
    <xf numFmtId="165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3" fillId="7" borderId="32" applyNumberFormat="0" applyAlignment="0" applyProtection="0"/>
    <xf numFmtId="0" fontId="44" fillId="20" borderId="33" applyNumberFormat="0" applyAlignment="0" applyProtection="0"/>
    <xf numFmtId="0" fontId="45" fillId="20" borderId="32" applyNumberFormat="0" applyAlignment="0" applyProtection="0"/>
    <xf numFmtId="0" fontId="49" fillId="0" borderId="34" applyNumberFormat="0" applyFill="0" applyAlignment="0" applyProtection="0"/>
    <xf numFmtId="0" fontId="40" fillId="23" borderId="35" applyNumberFormat="0" applyFont="0" applyAlignment="0" applyProtection="0"/>
    <xf numFmtId="0" fontId="17" fillId="0" borderId="0"/>
    <xf numFmtId="166" fontId="69" fillId="0" borderId="36">
      <alignment vertical="center" wrapText="1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3" fillId="7" borderId="22" applyNumberFormat="0" applyAlignment="0" applyProtection="0"/>
    <xf numFmtId="0" fontId="44" fillId="20" borderId="23" applyNumberFormat="0" applyAlignment="0" applyProtection="0"/>
    <xf numFmtId="0" fontId="45" fillId="20" borderId="22" applyNumberFormat="0" applyAlignment="0" applyProtection="0"/>
    <xf numFmtId="0" fontId="49" fillId="0" borderId="24" applyNumberFormat="0" applyFill="0" applyAlignment="0" applyProtection="0"/>
    <xf numFmtId="0" fontId="40" fillId="23" borderId="25" applyNumberFormat="0" applyFont="0" applyAlignment="0" applyProtection="0"/>
    <xf numFmtId="0" fontId="17" fillId="0" borderId="0"/>
    <xf numFmtId="166" fontId="69" fillId="0" borderId="36">
      <alignment vertical="center" wrapText="1"/>
    </xf>
    <xf numFmtId="166" fontId="69" fillId="0" borderId="36">
      <alignment vertical="center" wrapText="1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6" fillId="0" borderId="0"/>
    <xf numFmtId="0" fontId="16" fillId="0" borderId="0"/>
    <xf numFmtId="0" fontId="86" fillId="31" borderId="26" applyNumberFormat="0" applyAlignment="0" applyProtection="0"/>
    <xf numFmtId="0" fontId="104" fillId="46" borderId="37" applyNumberFormat="0" applyAlignment="0" applyProtection="0"/>
    <xf numFmtId="0" fontId="105" fillId="46" borderId="26" applyNumberFormat="0" applyAlignment="0" applyProtection="0"/>
    <xf numFmtId="0" fontId="106" fillId="0" borderId="38" applyNumberFormat="0" applyFill="0" applyAlignment="0" applyProtection="0"/>
    <xf numFmtId="0" fontId="94" fillId="0" borderId="0" applyNumberFormat="0" applyBorder="0" applyProtection="0"/>
    <xf numFmtId="0" fontId="95" fillId="0" borderId="0" applyNumberFormat="0" applyBorder="0" applyProtection="0"/>
    <xf numFmtId="0" fontId="95" fillId="0" borderId="0" applyNumberFormat="0" applyBorder="0" applyProtection="0"/>
    <xf numFmtId="0" fontId="95" fillId="0" borderId="0" applyNumberFormat="0" applyBorder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4" fillId="47" borderId="39" applyNumberFormat="0" applyFont="0" applyAlignment="0" applyProtection="0"/>
    <xf numFmtId="0" fontId="63" fillId="0" borderId="0"/>
    <xf numFmtId="0" fontId="14" fillId="0" borderId="0"/>
    <xf numFmtId="0" fontId="14" fillId="0" borderId="0"/>
    <xf numFmtId="0" fontId="107" fillId="0" borderId="0"/>
    <xf numFmtId="0" fontId="13" fillId="0" borderId="0"/>
    <xf numFmtId="0" fontId="13" fillId="0" borderId="0"/>
    <xf numFmtId="0" fontId="43" fillId="7" borderId="41" applyNumberFormat="0" applyAlignment="0" applyProtection="0"/>
    <xf numFmtId="0" fontId="44" fillId="20" borderId="42" applyNumberFormat="0" applyAlignment="0" applyProtection="0"/>
    <xf numFmtId="0" fontId="45" fillId="20" borderId="41" applyNumberFormat="0" applyAlignment="0" applyProtection="0"/>
    <xf numFmtId="0" fontId="49" fillId="0" borderId="43" applyNumberFormat="0" applyFill="0" applyAlignment="0" applyProtection="0"/>
    <xf numFmtId="0" fontId="40" fillId="23" borderId="44" applyNumberFormat="0" applyFont="0" applyAlignment="0" applyProtection="0"/>
    <xf numFmtId="165" fontId="40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5" fillId="40" borderId="0" applyNumberFormat="0" applyBorder="0" applyAlignment="0" applyProtection="0"/>
    <xf numFmtId="0" fontId="85" fillId="41" borderId="0" applyNumberFormat="0" applyBorder="0" applyAlignment="0" applyProtection="0"/>
    <xf numFmtId="0" fontId="85" fillId="42" borderId="0" applyNumberFormat="0" applyBorder="0" applyAlignment="0" applyProtection="0"/>
    <xf numFmtId="0" fontId="85" fillId="37" borderId="0" applyNumberFormat="0" applyBorder="0" applyAlignment="0" applyProtection="0"/>
    <xf numFmtId="0" fontId="85" fillId="38" borderId="0" applyNumberFormat="0" applyBorder="0" applyAlignment="0" applyProtection="0"/>
    <xf numFmtId="0" fontId="85" fillId="43" borderId="0" applyNumberFormat="0" applyBorder="0" applyAlignment="0" applyProtection="0"/>
    <xf numFmtId="0" fontId="104" fillId="46" borderId="37" applyNumberFormat="0" applyAlignment="0" applyProtection="0"/>
    <xf numFmtId="0" fontId="105" fillId="46" borderId="26" applyNumberFormat="0" applyAlignment="0" applyProtection="0"/>
    <xf numFmtId="0" fontId="88" fillId="0" borderId="27" applyNumberFormat="0" applyFill="0" applyAlignment="0" applyProtection="0"/>
    <xf numFmtId="0" fontId="89" fillId="0" borderId="28" applyNumberFormat="0" applyFill="0" applyAlignment="0" applyProtection="0"/>
    <xf numFmtId="0" fontId="90" fillId="0" borderId="29" applyNumberFormat="0" applyFill="0" applyAlignment="0" applyProtection="0"/>
    <xf numFmtId="0" fontId="90" fillId="0" borderId="0" applyNumberFormat="0" applyFill="0" applyBorder="0" applyAlignment="0" applyProtection="0"/>
    <xf numFmtId="0" fontId="106" fillId="0" borderId="38" applyNumberFormat="0" applyFill="0" applyAlignment="0" applyProtection="0"/>
    <xf numFmtId="0" fontId="91" fillId="44" borderId="30" applyNumberFormat="0" applyAlignment="0" applyProtection="0"/>
    <xf numFmtId="166" fontId="69" fillId="0" borderId="45">
      <alignment vertical="center" wrapText="1"/>
    </xf>
    <xf numFmtId="166" fontId="108" fillId="0" borderId="46" applyProtection="0">
      <alignment vertical="center" wrapText="1"/>
    </xf>
    <xf numFmtId="0" fontId="92" fillId="0" borderId="0" applyNumberFormat="0" applyFill="0" applyBorder="0" applyAlignment="0" applyProtection="0"/>
    <xf numFmtId="0" fontId="93" fillId="45" borderId="0" applyNumberFormat="0" applyBorder="0" applyAlignment="0" applyProtection="0"/>
    <xf numFmtId="0" fontId="13" fillId="0" borderId="0"/>
    <xf numFmtId="0" fontId="13" fillId="0" borderId="0"/>
    <xf numFmtId="0" fontId="97" fillId="0" borderId="0" applyNumberFormat="0" applyBorder="0" applyProtection="0"/>
    <xf numFmtId="0" fontId="97" fillId="0" borderId="0" applyNumberFormat="0" applyBorder="0" applyProtection="0"/>
    <xf numFmtId="0" fontId="13" fillId="0" borderId="0"/>
    <xf numFmtId="0" fontId="13" fillId="0" borderId="0"/>
    <xf numFmtId="0" fontId="13" fillId="0" borderId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13" fillId="0" borderId="0"/>
    <xf numFmtId="0" fontId="13" fillId="0" borderId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13" fillId="0" borderId="0"/>
    <xf numFmtId="0" fontId="97" fillId="0" borderId="0" applyNumberFormat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13" fillId="0" borderId="0"/>
    <xf numFmtId="0" fontId="97" fillId="0" borderId="0" applyNumberFormat="0" applyBorder="0" applyProtection="0"/>
    <xf numFmtId="0" fontId="13" fillId="0" borderId="0"/>
    <xf numFmtId="0" fontId="13" fillId="0" borderId="0"/>
    <xf numFmtId="0" fontId="97" fillId="0" borderId="0" applyNumberFormat="0" applyBorder="0" applyProtection="0"/>
    <xf numFmtId="0" fontId="13" fillId="0" borderId="0"/>
    <xf numFmtId="0" fontId="13" fillId="0" borderId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13" fillId="0" borderId="0"/>
    <xf numFmtId="0" fontId="97" fillId="0" borderId="0" applyNumberFormat="0" applyBorder="0" applyProtection="0"/>
    <xf numFmtId="0" fontId="13" fillId="0" borderId="0"/>
    <xf numFmtId="0" fontId="97" fillId="0" borderId="0" applyNumberFormat="0" applyBorder="0" applyProtection="0"/>
    <xf numFmtId="0" fontId="94" fillId="0" borderId="0" applyNumberFormat="0" applyBorder="0" applyProtection="0"/>
    <xf numFmtId="0" fontId="94" fillId="0" borderId="0" applyNumberFormat="0" applyBorder="0" applyProtection="0"/>
    <xf numFmtId="0" fontId="84" fillId="0" borderId="0"/>
    <xf numFmtId="0" fontId="13" fillId="0" borderId="0"/>
    <xf numFmtId="0" fontId="97" fillId="0" borderId="0" applyNumberFormat="0" applyBorder="0" applyProtection="0"/>
    <xf numFmtId="0" fontId="97" fillId="0" borderId="0" applyNumberFormat="0" applyBorder="0" applyProtection="0"/>
    <xf numFmtId="0" fontId="98" fillId="27" borderId="0" applyNumberFormat="0" applyBorder="0" applyAlignment="0" applyProtection="0"/>
    <xf numFmtId="0" fontId="99" fillId="0" borderId="0" applyNumberFormat="0" applyFill="0" applyBorder="0" applyAlignment="0" applyProtection="0"/>
    <xf numFmtId="0" fontId="84" fillId="47" borderId="39" applyNumberFormat="0" applyFont="0" applyAlignment="0" applyProtection="0"/>
    <xf numFmtId="0" fontId="100" fillId="0" borderId="31" applyNumberFormat="0" applyFill="0" applyAlignment="0" applyProtection="0"/>
    <xf numFmtId="0" fontId="101" fillId="0" borderId="0" applyNumberFormat="0" applyFill="0" applyBorder="0" applyAlignment="0" applyProtection="0"/>
    <xf numFmtId="176" fontId="84" fillId="0" borderId="0" applyFont="0" applyFill="0" applyBorder="0" applyAlignment="0" applyProtection="0"/>
    <xf numFmtId="0" fontId="102" fillId="28" borderId="0" applyNumberFormat="0" applyBorder="0" applyAlignment="0" applyProtection="0"/>
    <xf numFmtId="0" fontId="13" fillId="0" borderId="0"/>
    <xf numFmtId="0" fontId="13" fillId="0" borderId="0"/>
    <xf numFmtId="0" fontId="12" fillId="0" borderId="0"/>
    <xf numFmtId="0" fontId="12" fillId="0" borderId="0"/>
    <xf numFmtId="0" fontId="63" fillId="0" borderId="0"/>
    <xf numFmtId="0" fontId="109" fillId="0" borderId="0"/>
    <xf numFmtId="0" fontId="109" fillId="0" borderId="0"/>
    <xf numFmtId="0" fontId="11" fillId="0" borderId="0"/>
    <xf numFmtId="0" fontId="11" fillId="0" borderId="0"/>
    <xf numFmtId="0" fontId="110" fillId="0" borderId="0"/>
    <xf numFmtId="0" fontId="63" fillId="0" borderId="0"/>
    <xf numFmtId="0" fontId="63" fillId="0" borderId="0"/>
    <xf numFmtId="0" fontId="10" fillId="0" borderId="0"/>
    <xf numFmtId="0" fontId="10" fillId="0" borderId="0"/>
    <xf numFmtId="0" fontId="43" fillId="7" borderId="48" applyNumberFormat="0" applyAlignment="0" applyProtection="0"/>
    <xf numFmtId="0" fontId="44" fillId="20" borderId="49" applyNumberFormat="0" applyAlignment="0" applyProtection="0"/>
    <xf numFmtId="0" fontId="45" fillId="20" borderId="48" applyNumberFormat="0" applyAlignment="0" applyProtection="0"/>
    <xf numFmtId="0" fontId="49" fillId="0" borderId="50" applyNumberFormat="0" applyFill="0" applyAlignment="0" applyProtection="0"/>
    <xf numFmtId="0" fontId="40" fillId="23" borderId="51" applyNumberFormat="0" applyFont="0" applyAlignment="0" applyProtection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3" fillId="7" borderId="48" applyNumberFormat="0" applyAlignment="0" applyProtection="0"/>
    <xf numFmtId="0" fontId="44" fillId="20" borderId="49" applyNumberFormat="0" applyAlignment="0" applyProtection="0"/>
    <xf numFmtId="0" fontId="45" fillId="20" borderId="48" applyNumberFormat="0" applyAlignment="0" applyProtection="0"/>
    <xf numFmtId="0" fontId="49" fillId="0" borderId="50" applyNumberFormat="0" applyFill="0" applyAlignment="0" applyProtection="0"/>
    <xf numFmtId="166" fontId="69" fillId="0" borderId="47">
      <alignment vertic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0" fillId="23" borderId="51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6" fontId="69" fillId="0" borderId="52">
      <alignment vertic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3" fillId="0" borderId="0"/>
    <xf numFmtId="0" fontId="9" fillId="0" borderId="0"/>
    <xf numFmtId="0" fontId="9" fillId="0" borderId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166" fontId="69" fillId="0" borderId="56">
      <alignment vertical="center" wrapText="1"/>
    </xf>
    <xf numFmtId="166" fontId="69" fillId="0" borderId="56">
      <alignment vertical="center" wrapText="1"/>
    </xf>
    <xf numFmtId="166" fontId="69" fillId="0" borderId="56">
      <alignment vertical="center" wrapText="1"/>
    </xf>
    <xf numFmtId="166" fontId="69" fillId="0" borderId="56">
      <alignment vertical="center" wrapText="1"/>
    </xf>
    <xf numFmtId="166" fontId="69" fillId="0" borderId="56">
      <alignment vertic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63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84" fillId="0" borderId="0" applyNumberFormat="0" applyFont="0" applyBorder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3" fillId="7" borderId="60" applyNumberFormat="0" applyAlignment="0" applyProtection="0"/>
    <xf numFmtId="0" fontId="44" fillId="20" borderId="61" applyNumberFormat="0" applyAlignment="0" applyProtection="0"/>
    <xf numFmtId="0" fontId="45" fillId="20" borderId="60" applyNumberFormat="0" applyAlignment="0" applyProtection="0"/>
    <xf numFmtId="0" fontId="49" fillId="0" borderId="62" applyNumberFormat="0" applyFill="0" applyAlignment="0" applyProtection="0"/>
    <xf numFmtId="0" fontId="40" fillId="23" borderId="63" applyNumberFormat="0" applyFont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7" borderId="64" applyNumberFormat="0" applyAlignment="0" applyProtection="0"/>
    <xf numFmtId="0" fontId="44" fillId="20" borderId="65" applyNumberFormat="0" applyAlignment="0" applyProtection="0"/>
    <xf numFmtId="0" fontId="45" fillId="20" borderId="64" applyNumberFormat="0" applyAlignment="0" applyProtection="0"/>
    <xf numFmtId="0" fontId="49" fillId="0" borderId="66" applyNumberFormat="0" applyFill="0" applyAlignment="0" applyProtection="0"/>
    <xf numFmtId="166" fontId="69" fillId="0" borderId="58">
      <alignment vertic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23" borderId="6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7" fillId="0" borderId="0" applyNumberFormat="0" applyBorder="0" applyProtection="0"/>
    <xf numFmtId="0" fontId="4" fillId="0" borderId="0"/>
    <xf numFmtId="0" fontId="6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4" fillId="20" borderId="54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5" fillId="20" borderId="53" applyNumberFormat="0" applyAlignment="0" applyProtection="0"/>
    <xf numFmtId="0" fontId="46" fillId="0" borderId="3" applyNumberFormat="0" applyFill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50" fillId="21" borderId="7" applyNumberFormat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40" fillId="0" borderId="0"/>
    <xf numFmtId="0" fontId="53" fillId="3" borderId="0" applyNumberFormat="0" applyBorder="0" applyAlignment="0" applyProtection="0"/>
    <xf numFmtId="0" fontId="54" fillId="0" borderId="0" applyNumberFormat="0" applyFill="0" applyBorder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40" fillId="23" borderId="57" applyNumberFormat="0" applyFont="0" applyAlignment="0" applyProtection="0"/>
    <xf numFmtId="0" fontId="55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57" fillId="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88">
    <xf numFmtId="0" fontId="0" fillId="0" borderId="0" xfId="0"/>
    <xf numFmtId="0" fontId="111" fillId="0" borderId="0" xfId="128" applyFont="1" applyFill="1" applyAlignment="1" applyProtection="1">
      <alignment horizontal="left" vertical="center"/>
      <protection locked="0"/>
    </xf>
    <xf numFmtId="49" fontId="111" fillId="0" borderId="0" xfId="128" applyNumberFormat="1" applyFont="1" applyFill="1" applyAlignment="1" applyProtection="1">
      <alignment horizontal="left" vertical="center"/>
      <protection locked="0"/>
    </xf>
    <xf numFmtId="166" fontId="111" fillId="0" borderId="0" xfId="128" applyNumberFormat="1" applyFont="1" applyFill="1" applyAlignment="1" applyProtection="1">
      <alignment horizontal="left" vertical="center"/>
      <protection locked="0"/>
    </xf>
    <xf numFmtId="0" fontId="63" fillId="0" borderId="0" xfId="128"/>
    <xf numFmtId="0" fontId="111" fillId="0" borderId="0" xfId="128" applyFont="1" applyFill="1" applyAlignment="1" applyProtection="1">
      <alignment horizontal="left" vertical="top"/>
      <protection locked="0"/>
    </xf>
    <xf numFmtId="49" fontId="111" fillId="0" borderId="0" xfId="128" applyNumberFormat="1" applyFont="1" applyFill="1" applyAlignment="1" applyProtection="1">
      <alignment horizontal="left" vertical="top"/>
      <protection locked="0"/>
    </xf>
    <xf numFmtId="49" fontId="114" fillId="0" borderId="15" xfId="130" applyNumberFormat="1" applyFont="1" applyFill="1" applyBorder="1" applyAlignment="1" applyProtection="1">
      <alignment horizontal="center" vertical="center"/>
      <protection locked="0"/>
    </xf>
    <xf numFmtId="0" fontId="40" fillId="0" borderId="0" xfId="235" applyFill="1"/>
    <xf numFmtId="0" fontId="40" fillId="0" borderId="0" xfId="235"/>
    <xf numFmtId="49" fontId="40" fillId="0" borderId="0" xfId="235" applyNumberFormat="1"/>
    <xf numFmtId="166" fontId="40" fillId="0" borderId="0" xfId="235" applyNumberFormat="1" applyAlignment="1">
      <alignment vertical="center"/>
    </xf>
    <xf numFmtId="0" fontId="114" fillId="0" borderId="15" xfId="130" applyFont="1" applyFill="1" applyBorder="1" applyAlignment="1" applyProtection="1">
      <alignment horizontal="center" vertical="center" wrapText="1"/>
      <protection locked="0"/>
    </xf>
    <xf numFmtId="0" fontId="111" fillId="0" borderId="0" xfId="128" applyFont="1" applyFill="1" applyAlignment="1" applyProtection="1">
      <alignment horizontal="right" vertical="top"/>
      <protection locked="0"/>
    </xf>
    <xf numFmtId="0" fontId="58" fillId="48" borderId="69" xfId="128" applyFont="1" applyFill="1" applyBorder="1" applyAlignment="1" applyProtection="1">
      <alignment horizontal="justify" vertical="center" wrapText="1"/>
      <protection locked="0"/>
    </xf>
    <xf numFmtId="49" fontId="113" fillId="48" borderId="69" xfId="130" applyNumberFormat="1" applyFont="1" applyFill="1" applyBorder="1" applyAlignment="1" applyProtection="1">
      <alignment horizontal="center" vertical="center"/>
      <protection locked="0"/>
    </xf>
    <xf numFmtId="166" fontId="58" fillId="49" borderId="69" xfId="235" applyNumberFormat="1" applyFont="1" applyFill="1" applyBorder="1" applyAlignment="1">
      <alignment horizontal="center" vertical="center"/>
    </xf>
    <xf numFmtId="166" fontId="120" fillId="48" borderId="69" xfId="19" applyNumberFormat="1" applyFont="1" applyFill="1" applyBorder="1" applyAlignment="1" applyProtection="1">
      <alignment horizontal="center" vertical="center"/>
      <protection locked="0"/>
    </xf>
    <xf numFmtId="166" fontId="58" fillId="49" borderId="69" xfId="128" applyNumberFormat="1" applyFont="1" applyFill="1" applyBorder="1" applyAlignment="1" applyProtection="1">
      <alignment horizontal="center" vertical="center" wrapText="1"/>
      <protection locked="0"/>
    </xf>
    <xf numFmtId="49" fontId="58" fillId="25" borderId="59" xfId="128" applyNumberFormat="1" applyFont="1" applyFill="1" applyBorder="1" applyAlignment="1" applyProtection="1">
      <alignment horizontal="justify" vertical="center" wrapText="1"/>
      <protection locked="0"/>
    </xf>
    <xf numFmtId="49" fontId="113" fillId="25" borderId="59" xfId="130" applyNumberFormat="1" applyFont="1" applyFill="1" applyBorder="1" applyAlignment="1" applyProtection="1">
      <alignment horizontal="center" vertical="center"/>
      <protection locked="0"/>
    </xf>
    <xf numFmtId="166" fontId="58" fillId="50" borderId="59" xfId="128" applyNumberFormat="1" applyFont="1" applyFill="1" applyBorder="1" applyAlignment="1" applyProtection="1">
      <alignment horizontal="center" vertical="center" wrapText="1"/>
      <protection locked="0"/>
    </xf>
    <xf numFmtId="166" fontId="120" fillId="25" borderId="59" xfId="19" applyNumberFormat="1" applyFont="1" applyFill="1" applyBorder="1" applyAlignment="1" applyProtection="1">
      <alignment horizontal="center" vertical="center"/>
      <protection locked="0"/>
    </xf>
    <xf numFmtId="49" fontId="62" fillId="0" borderId="68" xfId="128" applyNumberFormat="1" applyFont="1" applyFill="1" applyBorder="1" applyAlignment="1" applyProtection="1">
      <alignment horizontal="justify" vertical="center" wrapText="1"/>
      <protection locked="0"/>
    </xf>
    <xf numFmtId="49" fontId="62" fillId="0" borderId="68" xfId="128" applyNumberFormat="1" applyFont="1" applyFill="1" applyBorder="1" applyAlignment="1" applyProtection="1">
      <alignment horizontal="center" vertical="center" wrapText="1"/>
      <protection locked="0"/>
    </xf>
    <xf numFmtId="166" fontId="62" fillId="0" borderId="68" xfId="128" applyNumberFormat="1" applyFont="1" applyFill="1" applyBorder="1" applyAlignment="1" applyProtection="1">
      <alignment horizontal="center" vertical="center" wrapText="1"/>
      <protection locked="0"/>
    </xf>
    <xf numFmtId="166" fontId="121" fillId="0" borderId="68" xfId="19" applyNumberFormat="1" applyFont="1" applyFill="1" applyBorder="1" applyAlignment="1" applyProtection="1">
      <alignment horizontal="center" vertical="center"/>
      <protection locked="0"/>
    </xf>
    <xf numFmtId="49" fontId="122" fillId="24" borderId="68" xfId="128" applyNumberFormat="1" applyFont="1" applyFill="1" applyBorder="1" applyAlignment="1" applyProtection="1">
      <alignment horizontal="justify" vertical="center" wrapText="1"/>
      <protection locked="0"/>
    </xf>
    <xf numFmtId="49" fontId="58" fillId="25" borderId="68" xfId="128" applyNumberFormat="1" applyFont="1" applyFill="1" applyBorder="1" applyAlignment="1" applyProtection="1">
      <alignment horizontal="justify" vertical="center" wrapText="1"/>
      <protection locked="0"/>
    </xf>
    <xf numFmtId="49" fontId="58" fillId="25" borderId="68" xfId="235" applyNumberFormat="1" applyFont="1" applyFill="1" applyBorder="1" applyAlignment="1">
      <alignment horizontal="center" vertical="center"/>
    </xf>
    <xf numFmtId="166" fontId="58" fillId="50" borderId="68" xfId="235" applyNumberFormat="1" applyFont="1" applyFill="1" applyBorder="1" applyAlignment="1">
      <alignment horizontal="center" vertical="center"/>
    </xf>
    <xf numFmtId="166" fontId="58" fillId="50" borderId="68" xfId="128" applyNumberFormat="1" applyFont="1" applyFill="1" applyBorder="1" applyAlignment="1" applyProtection="1">
      <alignment horizontal="center" vertical="center" wrapText="1"/>
      <protection locked="0"/>
    </xf>
    <xf numFmtId="49" fontId="62" fillId="24" borderId="68" xfId="128" applyNumberFormat="1" applyFont="1" applyFill="1" applyBorder="1" applyAlignment="1" applyProtection="1">
      <alignment horizontal="justify" vertical="center" wrapText="1"/>
      <protection locked="0"/>
    </xf>
    <xf numFmtId="49" fontId="62" fillId="24" borderId="68" xfId="128" applyNumberFormat="1" applyFont="1" applyFill="1" applyBorder="1" applyAlignment="1" applyProtection="1">
      <alignment horizontal="center" vertical="center" wrapText="1"/>
      <protection locked="0"/>
    </xf>
    <xf numFmtId="166" fontId="62" fillId="24" borderId="68" xfId="128" applyNumberFormat="1" applyFont="1" applyFill="1" applyBorder="1" applyAlignment="1" applyProtection="1">
      <alignment horizontal="center" vertical="center" wrapText="1"/>
      <protection locked="0"/>
    </xf>
    <xf numFmtId="49" fontId="62" fillId="25" borderId="68" xfId="128" applyNumberFormat="1" applyFont="1" applyFill="1" applyBorder="1" applyAlignment="1" applyProtection="1">
      <alignment horizontal="center" vertical="center" wrapText="1"/>
      <protection locked="0"/>
    </xf>
    <xf numFmtId="49" fontId="58" fillId="25" borderId="68" xfId="128" applyNumberFormat="1" applyFont="1" applyFill="1" applyBorder="1" applyAlignment="1" applyProtection="1">
      <alignment horizontal="center" vertical="center" wrapText="1"/>
      <protection locked="0"/>
    </xf>
    <xf numFmtId="166" fontId="58" fillId="25" borderId="68" xfId="235" applyNumberFormat="1" applyFont="1" applyFill="1" applyBorder="1" applyAlignment="1">
      <alignment horizontal="center" vertical="center"/>
    </xf>
    <xf numFmtId="166" fontId="58" fillId="25" borderId="68" xfId="128" applyNumberFormat="1" applyFont="1" applyFill="1" applyBorder="1" applyAlignment="1" applyProtection="1">
      <alignment horizontal="center" vertical="center" wrapText="1"/>
      <protection locked="0"/>
    </xf>
    <xf numFmtId="166" fontId="120" fillId="25" borderId="68" xfId="19" applyNumberFormat="1" applyFont="1" applyFill="1" applyBorder="1" applyAlignment="1" applyProtection="1">
      <alignment horizontal="center" vertical="center"/>
      <protection locked="0"/>
    </xf>
    <xf numFmtId="166" fontId="62" fillId="0" borderId="68" xfId="235" applyNumberFormat="1" applyFont="1" applyFill="1" applyBorder="1" applyAlignment="1">
      <alignment horizontal="center" vertical="center"/>
    </xf>
    <xf numFmtId="166" fontId="62" fillId="24" borderId="68" xfId="235" applyNumberFormat="1" applyFont="1" applyFill="1" applyBorder="1" applyAlignment="1">
      <alignment horizontal="center" vertical="center"/>
    </xf>
    <xf numFmtId="49" fontId="62" fillId="24" borderId="40" xfId="128" applyNumberFormat="1" applyFont="1" applyFill="1" applyBorder="1" applyAlignment="1" applyProtection="1">
      <alignment horizontal="justify" vertical="center" wrapText="1"/>
      <protection locked="0"/>
    </xf>
    <xf numFmtId="49" fontId="62" fillId="24" borderId="40" xfId="128" applyNumberFormat="1" applyFont="1" applyFill="1" applyBorder="1" applyAlignment="1" applyProtection="1">
      <alignment horizontal="center" vertical="center" wrapText="1"/>
      <protection locked="0"/>
    </xf>
    <xf numFmtId="166" fontId="62" fillId="0" borderId="40" xfId="128" applyNumberFormat="1" applyFont="1" applyFill="1" applyBorder="1" applyAlignment="1" applyProtection="1">
      <alignment horizontal="center" vertical="center" wrapText="1"/>
      <protection locked="0"/>
    </xf>
    <xf numFmtId="166" fontId="62" fillId="24" borderId="40" xfId="128" applyNumberFormat="1" applyFont="1" applyFill="1" applyBorder="1" applyAlignment="1" applyProtection="1">
      <alignment horizontal="center" vertical="center" wrapText="1"/>
      <protection locked="0"/>
    </xf>
    <xf numFmtId="166" fontId="62" fillId="0" borderId="40" xfId="235" applyNumberFormat="1" applyFont="1" applyFill="1" applyBorder="1" applyAlignment="1">
      <alignment horizontal="center" vertical="center"/>
    </xf>
    <xf numFmtId="166" fontId="58" fillId="48" borderId="69" xfId="235" applyNumberFormat="1" applyFont="1" applyFill="1" applyBorder="1" applyAlignment="1">
      <alignment horizontal="center" vertical="center"/>
    </xf>
    <xf numFmtId="0" fontId="62" fillId="25" borderId="59" xfId="235" applyFont="1" applyFill="1" applyBorder="1"/>
    <xf numFmtId="49" fontId="62" fillId="25" borderId="59" xfId="235" applyNumberFormat="1" applyFont="1" applyFill="1" applyBorder="1"/>
    <xf numFmtId="0" fontId="58" fillId="25" borderId="59" xfId="235" applyFont="1" applyFill="1" applyBorder="1" applyAlignment="1">
      <alignment horizontal="center" vertical="center"/>
    </xf>
    <xf numFmtId="166" fontId="58" fillId="25" borderId="59" xfId="235" applyNumberFormat="1" applyFont="1" applyFill="1" applyBorder="1" applyAlignment="1">
      <alignment horizontal="center" vertical="center"/>
    </xf>
    <xf numFmtId="166" fontId="62" fillId="0" borderId="68" xfId="235" applyNumberFormat="1" applyFont="1" applyBorder="1" applyAlignment="1">
      <alignment horizontal="center" vertical="center"/>
    </xf>
    <xf numFmtId="49" fontId="62" fillId="25" borderId="68" xfId="235" applyNumberFormat="1" applyFont="1" applyFill="1" applyBorder="1" applyAlignment="1">
      <alignment horizontal="center" vertical="center"/>
    </xf>
    <xf numFmtId="0" fontId="62" fillId="25" borderId="68" xfId="235" applyFont="1" applyFill="1" applyBorder="1" applyAlignment="1">
      <alignment horizontal="center" vertical="center"/>
    </xf>
    <xf numFmtId="0" fontId="58" fillId="25" borderId="68" xfId="235" applyFont="1" applyFill="1" applyBorder="1" applyAlignment="1">
      <alignment horizontal="center" vertical="center"/>
    </xf>
    <xf numFmtId="166" fontId="58" fillId="25" borderId="68" xfId="235" applyNumberFormat="1" applyFont="1" applyFill="1" applyBorder="1" applyAlignment="1">
      <alignment horizontal="center" vertical="center" wrapText="1"/>
    </xf>
    <xf numFmtId="166" fontId="62" fillId="0" borderId="68" xfId="235" applyNumberFormat="1" applyFont="1" applyBorder="1" applyAlignment="1">
      <alignment horizontal="center" vertical="center" wrapText="1"/>
    </xf>
    <xf numFmtId="49" fontId="62" fillId="0" borderId="40" xfId="128" applyNumberFormat="1" applyFont="1" applyFill="1" applyBorder="1" applyAlignment="1" applyProtection="1">
      <alignment horizontal="justify" vertical="center" wrapText="1"/>
      <protection locked="0"/>
    </xf>
    <xf numFmtId="49" fontId="62" fillId="0" borderId="40" xfId="128" applyNumberFormat="1" applyFont="1" applyFill="1" applyBorder="1" applyAlignment="1" applyProtection="1">
      <alignment horizontal="center" vertical="center" wrapText="1"/>
      <protection locked="0"/>
    </xf>
    <xf numFmtId="49" fontId="62" fillId="48" borderId="69" xfId="235" applyNumberFormat="1" applyFont="1" applyFill="1" applyBorder="1" applyAlignment="1">
      <alignment horizontal="center" vertical="center"/>
    </xf>
    <xf numFmtId="166" fontId="58" fillId="48" borderId="69" xfId="19" applyNumberFormat="1" applyFont="1" applyFill="1" applyBorder="1" applyAlignment="1" applyProtection="1">
      <alignment horizontal="center" vertical="center"/>
      <protection locked="0"/>
    </xf>
    <xf numFmtId="0" fontId="40" fillId="24" borderId="0" xfId="235" applyFill="1"/>
    <xf numFmtId="0" fontId="40" fillId="53" borderId="0" xfId="235" applyFill="1"/>
    <xf numFmtId="49" fontId="62" fillId="25" borderId="59" xfId="19" applyNumberFormat="1" applyFont="1" applyFill="1" applyBorder="1" applyAlignment="1">
      <alignment horizontal="center" vertical="center"/>
    </xf>
    <xf numFmtId="0" fontId="62" fillId="25" borderId="59" xfId="19" applyFont="1" applyFill="1" applyBorder="1" applyAlignment="1">
      <alignment horizontal="center" vertical="center"/>
    </xf>
    <xf numFmtId="0" fontId="58" fillId="25" borderId="59" xfId="19" applyFont="1" applyFill="1" applyBorder="1" applyAlignment="1">
      <alignment horizontal="center" vertical="center"/>
    </xf>
    <xf numFmtId="166" fontId="58" fillId="25" borderId="59" xfId="19" applyNumberFormat="1" applyFont="1" applyFill="1" applyBorder="1" applyAlignment="1">
      <alignment horizontal="center" vertical="center"/>
    </xf>
    <xf numFmtId="166" fontId="113" fillId="25" borderId="59" xfId="130" applyNumberFormat="1" applyFont="1" applyFill="1" applyBorder="1" applyAlignment="1" applyProtection="1">
      <alignment horizontal="center" vertical="center"/>
      <protection locked="0"/>
    </xf>
    <xf numFmtId="49" fontId="58" fillId="25" borderId="68" xfId="128" applyNumberFormat="1" applyFont="1" applyFill="1" applyBorder="1" applyAlignment="1" applyProtection="1">
      <alignment horizontal="justify" vertical="top" wrapText="1"/>
      <protection locked="0"/>
    </xf>
    <xf numFmtId="166" fontId="62" fillId="0" borderId="68" xfId="128" applyNumberFormat="1" applyFont="1" applyFill="1" applyBorder="1" applyAlignment="1" applyProtection="1">
      <alignment vertical="center" wrapText="1"/>
      <protection locked="0"/>
    </xf>
    <xf numFmtId="49" fontId="62" fillId="0" borderId="68" xfId="128" applyNumberFormat="1" applyFont="1" applyFill="1" applyBorder="1" applyAlignment="1" applyProtection="1">
      <alignment horizontal="justify" vertical="top" wrapText="1"/>
      <protection locked="0"/>
    </xf>
    <xf numFmtId="166" fontId="58" fillId="0" borderId="68" xfId="235" applyNumberFormat="1" applyFont="1" applyFill="1" applyBorder="1" applyAlignment="1">
      <alignment horizontal="center" vertical="center"/>
    </xf>
    <xf numFmtId="49" fontId="113" fillId="25" borderId="68" xfId="130" applyNumberFormat="1" applyFont="1" applyFill="1" applyBorder="1" applyAlignment="1" applyProtection="1">
      <protection locked="0"/>
    </xf>
    <xf numFmtId="49" fontId="113" fillId="25" borderId="68" xfId="130" applyNumberFormat="1" applyFont="1" applyFill="1" applyBorder="1" applyAlignment="1" applyProtection="1">
      <alignment horizontal="center" vertical="center"/>
      <protection locked="0"/>
    </xf>
    <xf numFmtId="166" fontId="58" fillId="0" borderId="68" xfId="235" applyNumberFormat="1" applyFont="1" applyFill="1" applyBorder="1" applyAlignment="1">
      <alignment vertical="center"/>
    </xf>
    <xf numFmtId="166" fontId="58" fillId="24" borderId="68" xfId="235" applyNumberFormat="1" applyFont="1" applyFill="1" applyBorder="1" applyAlignment="1">
      <alignment horizontal="center" vertical="center"/>
    </xf>
    <xf numFmtId="166" fontId="123" fillId="24" borderId="68" xfId="19" applyNumberFormat="1" applyFont="1" applyFill="1" applyBorder="1" applyAlignment="1" applyProtection="1">
      <alignment horizontal="center" vertical="center"/>
      <protection locked="0"/>
    </xf>
    <xf numFmtId="166" fontId="58" fillId="51" borderId="68" xfId="235" applyNumberFormat="1" applyFont="1" applyFill="1" applyBorder="1" applyAlignment="1">
      <alignment horizontal="center" vertical="center"/>
    </xf>
    <xf numFmtId="4" fontId="58" fillId="25" borderId="68" xfId="235" applyNumberFormat="1" applyFont="1" applyFill="1" applyBorder="1"/>
    <xf numFmtId="166" fontId="62" fillId="0" borderId="68" xfId="235" applyNumberFormat="1" applyFont="1" applyFill="1" applyBorder="1" applyAlignment="1">
      <alignment horizontal="center"/>
    </xf>
    <xf numFmtId="166" fontId="124" fillId="25" borderId="68" xfId="235" applyNumberFormat="1" applyFont="1" applyFill="1" applyBorder="1" applyAlignment="1">
      <alignment horizontal="center" vertical="center"/>
    </xf>
    <xf numFmtId="166" fontId="58" fillId="48" borderId="69" xfId="19" applyNumberFormat="1" applyFont="1" applyFill="1" applyBorder="1" applyAlignment="1">
      <alignment horizontal="center" vertical="center"/>
    </xf>
    <xf numFmtId="166" fontId="113" fillId="48" borderId="69" xfId="130" applyNumberFormat="1" applyFont="1" applyFill="1" applyBorder="1" applyAlignment="1" applyProtection="1">
      <alignment horizontal="center" vertical="center"/>
      <protection locked="0"/>
    </xf>
    <xf numFmtId="166" fontId="58" fillId="48" borderId="69" xfId="130" applyNumberFormat="1" applyFont="1" applyFill="1" applyBorder="1" applyAlignment="1" applyProtection="1">
      <alignment horizontal="center" vertical="center"/>
      <protection locked="0"/>
    </xf>
    <xf numFmtId="49" fontId="62" fillId="0" borderId="68" xfId="19" applyNumberFormat="1" applyFont="1" applyFill="1" applyBorder="1" applyAlignment="1">
      <alignment horizontal="center" vertical="center"/>
    </xf>
    <xf numFmtId="0" fontId="62" fillId="0" borderId="68" xfId="19" applyFont="1" applyFill="1" applyBorder="1" applyAlignment="1">
      <alignment horizontal="center" vertical="center"/>
    </xf>
    <xf numFmtId="166" fontId="113" fillId="0" borderId="68" xfId="130" applyNumberFormat="1" applyFont="1" applyFill="1" applyBorder="1" applyAlignment="1" applyProtection="1">
      <alignment horizontal="center" vertical="center"/>
      <protection locked="0"/>
    </xf>
    <xf numFmtId="166" fontId="62" fillId="0" borderId="68" xfId="19" applyNumberFormat="1" applyFont="1" applyFill="1" applyBorder="1" applyAlignment="1">
      <alignment horizontal="center" vertical="center"/>
    </xf>
    <xf numFmtId="166" fontId="58" fillId="0" borderId="68" xfId="130" applyNumberFormat="1" applyFont="1" applyFill="1" applyBorder="1" applyAlignment="1" applyProtection="1">
      <alignment horizontal="center" vertical="center"/>
      <protection locked="0"/>
    </xf>
    <xf numFmtId="166" fontId="58" fillId="25" borderId="68" xfId="19" applyNumberFormat="1" applyFont="1" applyFill="1" applyBorder="1" applyAlignment="1">
      <alignment horizontal="center" vertical="center"/>
    </xf>
    <xf numFmtId="49" fontId="125" fillId="25" borderId="68" xfId="19" applyNumberFormat="1" applyFont="1" applyFill="1" applyBorder="1" applyAlignment="1">
      <alignment horizontal="center" vertical="center"/>
    </xf>
    <xf numFmtId="0" fontId="125" fillId="25" borderId="68" xfId="19" applyFont="1" applyFill="1" applyBorder="1" applyAlignment="1">
      <alignment horizontal="center" vertical="center"/>
    </xf>
    <xf numFmtId="0" fontId="58" fillId="25" borderId="68" xfId="19" applyFont="1" applyFill="1" applyBorder="1" applyAlignment="1">
      <alignment horizontal="center" vertical="center"/>
    </xf>
    <xf numFmtId="49" fontId="62" fillId="0" borderId="40" xfId="19" applyNumberFormat="1" applyFont="1" applyFill="1" applyBorder="1" applyAlignment="1">
      <alignment horizontal="center" vertical="center"/>
    </xf>
    <xf numFmtId="0" fontId="62" fillId="0" borderId="40" xfId="19" applyFont="1" applyFill="1" applyBorder="1" applyAlignment="1">
      <alignment horizontal="center" vertical="center"/>
    </xf>
    <xf numFmtId="166" fontId="62" fillId="0" borderId="40" xfId="19" applyNumberFormat="1" applyFont="1" applyFill="1" applyBorder="1" applyAlignment="1">
      <alignment horizontal="center" vertical="center"/>
    </xf>
    <xf numFmtId="49" fontId="62" fillId="48" borderId="69" xfId="19" applyNumberFormat="1" applyFont="1" applyFill="1" applyBorder="1" applyAlignment="1">
      <alignment horizontal="center" vertical="center"/>
    </xf>
    <xf numFmtId="0" fontId="62" fillId="48" borderId="69" xfId="19" applyFont="1" applyFill="1" applyBorder="1" applyAlignment="1">
      <alignment horizontal="center" vertical="center"/>
    </xf>
    <xf numFmtId="0" fontId="58" fillId="48" borderId="69" xfId="19" applyFont="1" applyFill="1" applyBorder="1" applyAlignment="1">
      <alignment horizontal="center" vertical="center"/>
    </xf>
    <xf numFmtId="0" fontId="62" fillId="25" borderId="59" xfId="235" applyFont="1" applyFill="1" applyBorder="1" applyAlignment="1">
      <alignment horizontal="center" vertical="center"/>
    </xf>
    <xf numFmtId="166" fontId="58" fillId="51" borderId="59" xfId="235" applyNumberFormat="1" applyFont="1" applyFill="1" applyBorder="1" applyAlignment="1">
      <alignment horizontal="center" vertical="center"/>
    </xf>
    <xf numFmtId="49" fontId="58" fillId="51" borderId="68" xfId="128" applyNumberFormat="1" applyFont="1" applyFill="1" applyBorder="1" applyAlignment="1" applyProtection="1">
      <alignment horizontal="justify" vertical="center" wrapText="1"/>
      <protection locked="0"/>
    </xf>
    <xf numFmtId="49" fontId="62" fillId="25" borderId="68" xfId="19" applyNumberFormat="1" applyFont="1" applyFill="1" applyBorder="1" applyAlignment="1">
      <alignment horizontal="center" vertical="center"/>
    </xf>
    <xf numFmtId="0" fontId="62" fillId="25" borderId="68" xfId="19" applyFont="1" applyFill="1" applyBorder="1" applyAlignment="1">
      <alignment horizontal="center" vertical="center"/>
    </xf>
    <xf numFmtId="49" fontId="62" fillId="25" borderId="68" xfId="235" applyNumberFormat="1" applyFont="1" applyFill="1" applyBorder="1" applyAlignment="1">
      <alignment vertical="center"/>
    </xf>
    <xf numFmtId="0" fontId="58" fillId="48" borderId="69" xfId="235" applyFont="1" applyFill="1" applyBorder="1" applyAlignment="1">
      <alignment horizontal="center" vertical="center"/>
    </xf>
    <xf numFmtId="49" fontId="58" fillId="48" borderId="69" xfId="235" applyNumberFormat="1" applyFont="1" applyFill="1" applyBorder="1" applyAlignment="1">
      <alignment horizontal="center" vertical="center"/>
    </xf>
    <xf numFmtId="49" fontId="58" fillId="25" borderId="59" xfId="235" applyNumberFormat="1" applyFont="1" applyFill="1" applyBorder="1" applyAlignment="1">
      <alignment horizontal="center" vertical="center"/>
    </xf>
    <xf numFmtId="169" fontId="62" fillId="0" borderId="68" xfId="128" applyNumberFormat="1" applyFont="1" applyFill="1" applyBorder="1" applyAlignment="1" applyProtection="1">
      <alignment horizontal="center" vertical="center" wrapText="1"/>
      <protection locked="0"/>
    </xf>
    <xf numFmtId="49" fontId="62" fillId="48" borderId="69" xfId="128" applyNumberFormat="1" applyFont="1" applyFill="1" applyBorder="1" applyAlignment="1" applyProtection="1">
      <alignment horizontal="center" vertical="center" wrapText="1"/>
      <protection locked="0"/>
    </xf>
    <xf numFmtId="49" fontId="58" fillId="48" borderId="69" xfId="128" applyNumberFormat="1" applyFont="1" applyFill="1" applyBorder="1" applyAlignment="1" applyProtection="1">
      <alignment horizontal="center" vertical="center" wrapText="1"/>
      <protection locked="0"/>
    </xf>
    <xf numFmtId="166" fontId="120" fillId="48" borderId="69" xfId="19" applyNumberFormat="1" applyFont="1" applyFill="1" applyBorder="1" applyAlignment="1">
      <alignment horizontal="center" vertical="center"/>
    </xf>
    <xf numFmtId="166" fontId="58" fillId="48" borderId="69" xfId="128" applyNumberFormat="1" applyFont="1" applyFill="1" applyBorder="1" applyAlignment="1" applyProtection="1">
      <alignment horizontal="center" vertical="center" wrapText="1"/>
      <protection locked="0"/>
    </xf>
    <xf numFmtId="49" fontId="62" fillId="25" borderId="59" xfId="128" applyNumberFormat="1" applyFont="1" applyFill="1" applyBorder="1" applyAlignment="1" applyProtection="1">
      <alignment horizontal="center" vertical="center" wrapText="1"/>
      <protection locked="0"/>
    </xf>
    <xf numFmtId="49" fontId="58" fillId="25" borderId="59" xfId="128" applyNumberFormat="1" applyFont="1" applyFill="1" applyBorder="1" applyAlignment="1" applyProtection="1">
      <alignment horizontal="center" vertical="center" wrapText="1"/>
      <protection locked="0"/>
    </xf>
    <xf numFmtId="166" fontId="120" fillId="25" borderId="59" xfId="19" applyNumberFormat="1" applyFont="1" applyFill="1" applyBorder="1" applyAlignment="1">
      <alignment horizontal="center" vertical="center"/>
    </xf>
    <xf numFmtId="166" fontId="58" fillId="25" borderId="59" xfId="128" applyNumberFormat="1" applyFont="1" applyFill="1" applyBorder="1" applyAlignment="1" applyProtection="1">
      <alignment horizontal="center" vertical="center" wrapText="1"/>
      <protection locked="0"/>
    </xf>
    <xf numFmtId="2" fontId="62" fillId="0" borderId="68" xfId="128" applyNumberFormat="1" applyFont="1" applyFill="1" applyBorder="1" applyAlignment="1" applyProtection="1">
      <alignment horizontal="justify" vertical="center" wrapText="1"/>
      <protection locked="0"/>
    </xf>
    <xf numFmtId="2" fontId="62" fillId="0" borderId="68" xfId="128" applyNumberFormat="1" applyFont="1" applyFill="1" applyBorder="1" applyAlignment="1" applyProtection="1">
      <alignment horizontal="center" vertical="center" wrapText="1"/>
      <protection locked="0"/>
    </xf>
    <xf numFmtId="0" fontId="62" fillId="0" borderId="68" xfId="128" applyNumberFormat="1" applyFont="1" applyFill="1" applyBorder="1" applyAlignment="1" applyProtection="1">
      <alignment horizontal="center" vertical="center" wrapText="1"/>
      <protection locked="0"/>
    </xf>
    <xf numFmtId="166" fontId="121" fillId="0" borderId="68" xfId="19" applyNumberFormat="1" applyFont="1" applyFill="1" applyBorder="1" applyAlignment="1">
      <alignment horizontal="center" vertical="center"/>
    </xf>
    <xf numFmtId="2" fontId="62" fillId="25" borderId="68" xfId="128" applyNumberFormat="1" applyFont="1" applyFill="1" applyBorder="1" applyAlignment="1" applyProtection="1">
      <alignment horizontal="center" vertical="center" wrapText="1"/>
      <protection locked="0"/>
    </xf>
    <xf numFmtId="2" fontId="58" fillId="25" borderId="68" xfId="128" applyNumberFormat="1" applyFont="1" applyFill="1" applyBorder="1" applyAlignment="1" applyProtection="1">
      <alignment horizontal="center" vertical="center" wrapText="1"/>
      <protection locked="0"/>
    </xf>
    <xf numFmtId="166" fontId="120" fillId="25" borderId="68" xfId="19" applyNumberFormat="1" applyFont="1" applyFill="1" applyBorder="1" applyAlignment="1">
      <alignment horizontal="center" vertical="center"/>
    </xf>
    <xf numFmtId="166" fontId="121" fillId="52" borderId="68" xfId="19" applyNumberFormat="1" applyFont="1" applyFill="1" applyBorder="1" applyAlignment="1">
      <alignment horizontal="center" vertical="center"/>
    </xf>
    <xf numFmtId="166" fontId="121" fillId="52" borderId="40" xfId="19" applyNumberFormat="1" applyFont="1" applyFill="1" applyBorder="1" applyAlignment="1">
      <alignment horizontal="center" vertical="center"/>
    </xf>
    <xf numFmtId="166" fontId="58" fillId="49" borderId="69" xfId="235" applyNumberFormat="1" applyFont="1" applyFill="1" applyBorder="1" applyAlignment="1">
      <alignment horizontal="center" wrapText="1"/>
    </xf>
    <xf numFmtId="166" fontId="58" fillId="50" borderId="59" xfId="235" applyNumberFormat="1" applyFont="1" applyFill="1" applyBorder="1" applyAlignment="1">
      <alignment horizontal="center" vertical="center"/>
    </xf>
    <xf numFmtId="166" fontId="58" fillId="51" borderId="68" xfId="235" applyNumberFormat="1" applyFont="1" applyFill="1" applyBorder="1" applyAlignment="1">
      <alignment horizontal="center" vertical="center" wrapText="1"/>
    </xf>
    <xf numFmtId="49" fontId="62" fillId="25" borderId="59" xfId="235" applyNumberFormat="1" applyFont="1" applyFill="1" applyBorder="1" applyAlignment="1">
      <alignment horizontal="center" vertical="center"/>
    </xf>
    <xf numFmtId="166" fontId="62" fillId="0" borderId="68" xfId="128" applyNumberFormat="1" applyFont="1" applyFill="1" applyBorder="1" applyAlignment="1" applyProtection="1">
      <alignment horizontal="right" vertical="center" wrapText="1" indent="1"/>
      <protection locked="0"/>
    </xf>
    <xf numFmtId="49" fontId="62" fillId="0" borderId="68" xfId="128" applyNumberFormat="1" applyFont="1" applyFill="1" applyBorder="1" applyAlignment="1" applyProtection="1">
      <alignment horizontal="left" vertical="center" wrapText="1" indent="1"/>
      <protection locked="0"/>
    </xf>
    <xf numFmtId="166" fontId="62" fillId="0" borderId="68" xfId="128" applyNumberFormat="1" applyFont="1" applyFill="1" applyBorder="1" applyAlignment="1" applyProtection="1">
      <alignment horizontal="left" vertical="center" wrapText="1" indent="1"/>
      <protection locked="0"/>
    </xf>
    <xf numFmtId="166" fontId="58" fillId="51" borderId="68" xfId="235" applyNumberFormat="1" applyFont="1" applyFill="1" applyBorder="1" applyAlignment="1">
      <alignment horizontal="center"/>
    </xf>
    <xf numFmtId="49" fontId="126" fillId="0" borderId="68" xfId="128" applyNumberFormat="1" applyFont="1" applyFill="1" applyBorder="1" applyAlignment="1" applyProtection="1">
      <alignment horizontal="justify" vertical="center" wrapText="1"/>
      <protection locked="0"/>
    </xf>
    <xf numFmtId="49" fontId="126" fillId="0" borderId="68" xfId="128" applyNumberFormat="1" applyFont="1" applyFill="1" applyBorder="1" applyAlignment="1" applyProtection="1">
      <alignment horizontal="center" vertical="center" wrapText="1"/>
      <protection locked="0"/>
    </xf>
    <xf numFmtId="166" fontId="58" fillId="25" borderId="68" xfId="235" applyNumberFormat="1" applyFont="1" applyFill="1" applyBorder="1" applyAlignment="1">
      <alignment horizontal="center"/>
    </xf>
    <xf numFmtId="166" fontId="58" fillId="50" borderId="68" xfId="235" applyNumberFormat="1" applyFont="1" applyFill="1" applyBorder="1" applyAlignment="1">
      <alignment horizontal="center"/>
    </xf>
    <xf numFmtId="166" fontId="62" fillId="0" borderId="40" xfId="128" applyNumberFormat="1" applyFont="1" applyFill="1" applyBorder="1" applyAlignment="1" applyProtection="1">
      <alignment horizontal="left" vertical="center" wrapText="1" indent="1"/>
      <protection locked="0"/>
    </xf>
    <xf numFmtId="166" fontId="62" fillId="0" borderId="40" xfId="235" applyNumberFormat="1" applyFont="1" applyBorder="1" applyAlignment="1">
      <alignment horizontal="center" vertical="center"/>
    </xf>
    <xf numFmtId="166" fontId="58" fillId="51" borderId="59" xfId="235" applyNumberFormat="1" applyFont="1" applyFill="1" applyBorder="1" applyAlignment="1">
      <alignment horizontal="center"/>
    </xf>
    <xf numFmtId="166" fontId="120" fillId="51" borderId="59" xfId="796" applyNumberFormat="1" applyFont="1" applyFill="1" applyBorder="1" applyAlignment="1">
      <alignment horizontal="center"/>
    </xf>
    <xf numFmtId="166" fontId="58" fillId="0" borderId="68" xfId="235" applyNumberFormat="1" applyFont="1" applyFill="1" applyBorder="1" applyAlignment="1">
      <alignment horizontal="center"/>
    </xf>
    <xf numFmtId="166" fontId="58" fillId="54" borderId="68" xfId="235" applyNumberFormat="1" applyFont="1" applyFill="1" applyBorder="1" applyAlignment="1">
      <alignment horizontal="center"/>
    </xf>
    <xf numFmtId="166" fontId="62" fillId="54" borderId="68" xfId="235" applyNumberFormat="1" applyFont="1" applyFill="1" applyBorder="1" applyAlignment="1">
      <alignment horizontal="center" vertical="center"/>
    </xf>
    <xf numFmtId="166" fontId="121" fillId="54" borderId="68" xfId="796" applyNumberFormat="1" applyFont="1" applyFill="1" applyBorder="1" applyAlignment="1">
      <alignment horizontal="center" vertical="center"/>
    </xf>
    <xf numFmtId="166" fontId="62" fillId="0" borderId="68" xfId="128" applyNumberFormat="1" applyFont="1" applyFill="1" applyBorder="1" applyAlignment="1" applyProtection="1">
      <alignment horizontal="center" wrapText="1"/>
      <protection locked="0"/>
    </xf>
    <xf numFmtId="166" fontId="120" fillId="50" borderId="68" xfId="796" applyNumberFormat="1" applyFont="1" applyFill="1" applyBorder="1" applyAlignment="1">
      <alignment horizontal="center" wrapText="1"/>
    </xf>
    <xf numFmtId="166" fontId="126" fillId="0" borderId="68" xfId="796" applyNumberFormat="1" applyFont="1" applyBorder="1" applyAlignment="1">
      <alignment horizontal="center" vertical="center" wrapText="1"/>
    </xf>
    <xf numFmtId="166" fontId="62" fillId="25" borderId="59" xfId="235" applyNumberFormat="1" applyFont="1" applyFill="1" applyBorder="1" applyAlignment="1">
      <alignment horizontal="center" vertical="center"/>
    </xf>
    <xf numFmtId="0" fontId="70" fillId="0" borderId="0" xfId="235" applyFont="1"/>
    <xf numFmtId="0" fontId="62" fillId="0" borderId="68" xfId="235" applyFont="1" applyFill="1" applyBorder="1" applyAlignment="1">
      <alignment horizontal="center" vertical="center"/>
    </xf>
    <xf numFmtId="49" fontId="62" fillId="0" borderId="68" xfId="235" applyNumberFormat="1" applyFont="1" applyFill="1" applyBorder="1" applyAlignment="1">
      <alignment horizontal="center" vertical="center"/>
    </xf>
    <xf numFmtId="0" fontId="62" fillId="0" borderId="40" xfId="235" applyFont="1" applyFill="1" applyBorder="1" applyAlignment="1">
      <alignment horizontal="center" vertical="center"/>
    </xf>
    <xf numFmtId="49" fontId="62" fillId="0" borderId="40" xfId="235" applyNumberFormat="1" applyFont="1" applyFill="1" applyBorder="1" applyAlignment="1">
      <alignment horizontal="center" vertical="center"/>
    </xf>
    <xf numFmtId="0" fontId="62" fillId="48" borderId="69" xfId="235" applyFont="1" applyFill="1" applyBorder="1" applyAlignment="1">
      <alignment horizontal="center" vertical="center"/>
    </xf>
    <xf numFmtId="0" fontId="58" fillId="0" borderId="69" xfId="128" applyFont="1" applyFill="1" applyBorder="1" applyAlignment="1" applyProtection="1">
      <alignment horizontal="justify" vertical="center" wrapText="1"/>
      <protection locked="0"/>
    </xf>
    <xf numFmtId="0" fontId="62" fillId="0" borderId="69" xfId="235" applyFont="1" applyBorder="1"/>
    <xf numFmtId="49" fontId="62" fillId="0" borderId="69" xfId="235" applyNumberFormat="1" applyFont="1" applyBorder="1"/>
    <xf numFmtId="166" fontId="58" fillId="0" borderId="69" xfId="235" applyNumberFormat="1" applyFont="1" applyFill="1" applyBorder="1" applyAlignment="1">
      <alignment horizontal="center" vertical="center"/>
    </xf>
    <xf numFmtId="166" fontId="58" fillId="0" borderId="69" xfId="235" applyNumberFormat="1" applyFont="1" applyBorder="1" applyAlignment="1">
      <alignment horizontal="center" vertical="center"/>
    </xf>
    <xf numFmtId="166" fontId="120" fillId="24" borderId="69" xfId="19" applyNumberFormat="1" applyFont="1" applyFill="1" applyBorder="1" applyAlignment="1" applyProtection="1">
      <alignment horizontal="center" vertical="center"/>
      <protection locked="0"/>
    </xf>
    <xf numFmtId="166" fontId="120" fillId="0" borderId="69" xfId="19" applyNumberFormat="1" applyFont="1" applyFill="1" applyBorder="1" applyAlignment="1" applyProtection="1">
      <alignment horizontal="center" vertical="center"/>
      <protection locked="0"/>
    </xf>
    <xf numFmtId="0" fontId="58" fillId="0" borderId="0" xfId="128" applyFont="1" applyFill="1" applyBorder="1" applyAlignment="1" applyProtection="1">
      <alignment horizontal="justify" vertical="center" wrapText="1"/>
      <protection locked="0"/>
    </xf>
    <xf numFmtId="0" fontId="62" fillId="0" borderId="0" xfId="235" applyFont="1" applyBorder="1"/>
    <xf numFmtId="49" fontId="62" fillId="0" borderId="0" xfId="235" applyNumberFormat="1" applyFont="1" applyBorder="1"/>
    <xf numFmtId="166" fontId="58" fillId="0" borderId="0" xfId="235" applyNumberFormat="1" applyFont="1" applyFill="1" applyBorder="1" applyAlignment="1">
      <alignment horizontal="center" vertical="center"/>
    </xf>
    <xf numFmtId="166" fontId="58" fillId="0" borderId="0" xfId="235" applyNumberFormat="1" applyFont="1" applyBorder="1" applyAlignment="1">
      <alignment horizontal="center" vertical="center"/>
    </xf>
    <xf numFmtId="166" fontId="120" fillId="24" borderId="0" xfId="19" applyNumberFormat="1" applyFont="1" applyFill="1" applyBorder="1" applyAlignment="1" applyProtection="1">
      <alignment horizontal="center" vertical="center"/>
      <protection locked="0"/>
    </xf>
    <xf numFmtId="166" fontId="120" fillId="0" borderId="0" xfId="19" applyNumberFormat="1" applyFont="1" applyFill="1" applyBorder="1" applyAlignment="1" applyProtection="1">
      <alignment horizontal="center" vertical="center"/>
      <protection locked="0"/>
    </xf>
    <xf numFmtId="166" fontId="62" fillId="0" borderId="68" xfId="128" applyNumberFormat="1" applyFont="1" applyFill="1" applyBorder="1" applyAlignment="1" applyProtection="1">
      <alignment horizontal="center" vertical="center" wrapText="1"/>
      <protection locked="0"/>
    </xf>
    <xf numFmtId="49" fontId="112" fillId="24" borderId="68" xfId="19" applyNumberFormat="1" applyFont="1" applyFill="1" applyBorder="1" applyAlignment="1" applyProtection="1">
      <alignment horizontal="center" vertical="center"/>
      <protection locked="0"/>
    </xf>
    <xf numFmtId="0" fontId="116" fillId="0" borderId="0" xfId="128" applyFont="1" applyFill="1" applyAlignment="1" applyProtection="1">
      <alignment horizontal="center" vertical="center" wrapText="1"/>
      <protection locked="0"/>
    </xf>
    <xf numFmtId="0" fontId="116" fillId="0" borderId="0" xfId="128" applyFont="1" applyFill="1" applyAlignment="1" applyProtection="1">
      <alignment horizontal="center" vertical="center"/>
      <protection locked="0"/>
    </xf>
    <xf numFmtId="0" fontId="112" fillId="0" borderId="0" xfId="128" applyFont="1" applyFill="1" applyAlignment="1" applyProtection="1">
      <alignment horizontal="center" vertical="center" wrapText="1"/>
      <protection locked="0"/>
    </xf>
    <xf numFmtId="0" fontId="114" fillId="0" borderId="15" xfId="130" applyFont="1" applyFill="1" applyBorder="1" applyAlignment="1" applyProtection="1">
      <alignment horizontal="center" vertical="center" wrapText="1"/>
      <protection locked="0"/>
    </xf>
    <xf numFmtId="166" fontId="114" fillId="0" borderId="15" xfId="13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19" applyFont="1" applyBorder="1" applyAlignment="1">
      <alignment horizontal="center" vertical="center" wrapText="1"/>
    </xf>
    <xf numFmtId="0" fontId="59" fillId="0" borderId="15" xfId="37" applyFont="1" applyFill="1" applyBorder="1" applyAlignment="1" applyProtection="1">
      <alignment horizontal="center" vertical="center" wrapText="1"/>
      <protection locked="0"/>
    </xf>
    <xf numFmtId="166" fontId="62" fillId="0" borderId="68" xfId="128" applyNumberFormat="1" applyFont="1" applyFill="1" applyBorder="1" applyAlignment="1" applyProtection="1">
      <alignment horizontal="center" vertical="center" wrapText="1"/>
      <protection locked="0"/>
    </xf>
    <xf numFmtId="0" fontId="114" fillId="0" borderId="15" xfId="130" applyFont="1" applyFill="1" applyBorder="1" applyAlignment="1" applyProtection="1">
      <alignment horizontal="center" vertical="center" textRotation="90" wrapText="1"/>
      <protection locked="0"/>
    </xf>
    <xf numFmtId="49" fontId="114" fillId="0" borderId="15" xfId="130" applyNumberFormat="1" applyFont="1" applyFill="1" applyBorder="1" applyAlignment="1" applyProtection="1">
      <alignment horizontal="center" vertical="center" textRotation="90" wrapText="1"/>
      <protection locked="0"/>
    </xf>
    <xf numFmtId="0" fontId="117" fillId="0" borderId="0" xfId="130" applyFont="1" applyFill="1" applyAlignment="1" applyProtection="1">
      <alignment horizontal="justify" vertical="top" wrapText="1"/>
      <protection locked="0"/>
    </xf>
    <xf numFmtId="0" fontId="74" fillId="0" borderId="0" xfId="130" applyFont="1" applyFill="1" applyAlignment="1" applyProtection="1">
      <alignment horizontal="justify" vertical="top" wrapText="1"/>
      <protection locked="0"/>
    </xf>
    <xf numFmtId="49" fontId="62" fillId="24" borderId="68" xfId="128" applyNumberFormat="1" applyFont="1" applyFill="1" applyBorder="1" applyAlignment="1" applyProtection="1">
      <alignment horizontal="justify" vertical="center" wrapText="1"/>
      <protection locked="0"/>
    </xf>
    <xf numFmtId="0" fontId="117" fillId="0" borderId="0" xfId="130" applyFont="1" applyFill="1" applyAlignment="1" applyProtection="1">
      <alignment horizontal="justify" vertical="top"/>
      <protection locked="0"/>
    </xf>
    <xf numFmtId="0" fontId="117" fillId="0" borderId="0" xfId="130" applyFont="1" applyFill="1" applyAlignment="1" applyProtection="1">
      <alignment horizontal="left" vertical="center" wrapText="1"/>
      <protection locked="0"/>
    </xf>
  </cellXfs>
  <cellStyles count="1640">
    <cellStyle name="20% — акцент1" xfId="321" builtinId="30" customBuiltin="1"/>
    <cellStyle name="20% - Акцент1 2" xfId="65"/>
    <cellStyle name="20% - Акцент1 2 2" xfId="322"/>
    <cellStyle name="20% - Акцент1 3" xfId="140"/>
    <cellStyle name="20% - Акцент1 4" xfId="1319"/>
    <cellStyle name="20% - Акцент1 5" xfId="1320"/>
    <cellStyle name="20% - Акцент1 6" xfId="1321"/>
    <cellStyle name="20% - Акцент1 7" xfId="1322"/>
    <cellStyle name="20% — акцент2" xfId="323" builtinId="34" customBuiltin="1"/>
    <cellStyle name="20% - Акцент2 2" xfId="66"/>
    <cellStyle name="20% - Акцент2 2 2" xfId="324"/>
    <cellStyle name="20% - Акцент2 3" xfId="141"/>
    <cellStyle name="20% - Акцент2 4" xfId="1323"/>
    <cellStyle name="20% - Акцент2 5" xfId="1324"/>
    <cellStyle name="20% - Акцент2 6" xfId="1325"/>
    <cellStyle name="20% - Акцент2 7" xfId="1326"/>
    <cellStyle name="20% — акцент3" xfId="325" builtinId="38" customBuiltin="1"/>
    <cellStyle name="20% - Акцент3 2" xfId="67"/>
    <cellStyle name="20% - Акцент3 2 2" xfId="326"/>
    <cellStyle name="20% - Акцент3 3" xfId="142"/>
    <cellStyle name="20% - Акцент3 4" xfId="1327"/>
    <cellStyle name="20% - Акцент3 5" xfId="1328"/>
    <cellStyle name="20% - Акцент3 6" xfId="1329"/>
    <cellStyle name="20% - Акцент3 7" xfId="1330"/>
    <cellStyle name="20% — акцент4" xfId="327" builtinId="42" customBuiltin="1"/>
    <cellStyle name="20% - Акцент4 2" xfId="68"/>
    <cellStyle name="20% - Акцент4 2 2" xfId="328"/>
    <cellStyle name="20% - Акцент4 3" xfId="143"/>
    <cellStyle name="20% - Акцент4 4" xfId="1331"/>
    <cellStyle name="20% - Акцент4 5" xfId="1332"/>
    <cellStyle name="20% - Акцент4 6" xfId="1333"/>
    <cellStyle name="20% - Акцент4 7" xfId="1334"/>
    <cellStyle name="20% — акцент5" xfId="329" builtinId="46" customBuiltin="1"/>
    <cellStyle name="20% - Акцент5 2" xfId="69"/>
    <cellStyle name="20% - Акцент5 2 2" xfId="330"/>
    <cellStyle name="20% - Акцент5 3" xfId="144"/>
    <cellStyle name="20% - Акцент5 4" xfId="1335"/>
    <cellStyle name="20% - Акцент5 5" xfId="1336"/>
    <cellStyle name="20% - Акцент5 6" xfId="1337"/>
    <cellStyle name="20% - Акцент5 7" xfId="1338"/>
    <cellStyle name="20% — акцент6" xfId="331" builtinId="50" customBuiltin="1"/>
    <cellStyle name="20% - Акцент6 2" xfId="70"/>
    <cellStyle name="20% - Акцент6 2 2" xfId="332"/>
    <cellStyle name="20% - Акцент6 3" xfId="145"/>
    <cellStyle name="20% - Акцент6 4" xfId="1339"/>
    <cellStyle name="20% - Акцент6 5" xfId="1340"/>
    <cellStyle name="20% - Акцент6 6" xfId="1341"/>
    <cellStyle name="20% - Акцент6 7" xfId="1342"/>
    <cellStyle name="40% — акцент1" xfId="333" builtinId="31" customBuiltin="1"/>
    <cellStyle name="40% - Акцент1 2" xfId="71"/>
    <cellStyle name="40% - Акцент1 2 2" xfId="334"/>
    <cellStyle name="40% - Акцент1 3" xfId="146"/>
    <cellStyle name="40% - Акцент1 4" xfId="1343"/>
    <cellStyle name="40% - Акцент1 5" xfId="1344"/>
    <cellStyle name="40% - Акцент1 6" xfId="1345"/>
    <cellStyle name="40% - Акцент1 7" xfId="1346"/>
    <cellStyle name="40% — акцент2" xfId="335" builtinId="35" customBuiltin="1"/>
    <cellStyle name="40% - Акцент2 2" xfId="72"/>
    <cellStyle name="40% - Акцент2 2 2" xfId="336"/>
    <cellStyle name="40% - Акцент2 3" xfId="147"/>
    <cellStyle name="40% - Акцент2 4" xfId="1347"/>
    <cellStyle name="40% - Акцент2 5" xfId="1348"/>
    <cellStyle name="40% - Акцент2 6" xfId="1349"/>
    <cellStyle name="40% - Акцент2 7" xfId="1350"/>
    <cellStyle name="40% — акцент3" xfId="337" builtinId="39" customBuiltin="1"/>
    <cellStyle name="40% - Акцент3 2" xfId="73"/>
    <cellStyle name="40% - Акцент3 2 2" xfId="338"/>
    <cellStyle name="40% - Акцент3 3" xfId="148"/>
    <cellStyle name="40% - Акцент3 4" xfId="1351"/>
    <cellStyle name="40% - Акцент3 5" xfId="1352"/>
    <cellStyle name="40% - Акцент3 6" xfId="1353"/>
    <cellStyle name="40% - Акцент3 7" xfId="1354"/>
    <cellStyle name="40% — акцент4" xfId="339" builtinId="43" customBuiltin="1"/>
    <cellStyle name="40% - Акцент4 2" xfId="74"/>
    <cellStyle name="40% - Акцент4 2 2" xfId="340"/>
    <cellStyle name="40% - Акцент4 3" xfId="149"/>
    <cellStyle name="40% - Акцент4 4" xfId="1355"/>
    <cellStyle name="40% - Акцент4 5" xfId="1356"/>
    <cellStyle name="40% - Акцент4 6" xfId="1357"/>
    <cellStyle name="40% - Акцент4 7" xfId="1358"/>
    <cellStyle name="40% — акцент5" xfId="341" builtinId="47" customBuiltin="1"/>
    <cellStyle name="40% - Акцент5 2" xfId="75"/>
    <cellStyle name="40% - Акцент5 2 2" xfId="342"/>
    <cellStyle name="40% - Акцент5 3" xfId="150"/>
    <cellStyle name="40% - Акцент5 4" xfId="1359"/>
    <cellStyle name="40% - Акцент5 5" xfId="1360"/>
    <cellStyle name="40% - Акцент5 6" xfId="1361"/>
    <cellStyle name="40% - Акцент5 7" xfId="1362"/>
    <cellStyle name="40% — акцент6" xfId="343" builtinId="51" customBuiltin="1"/>
    <cellStyle name="40% - Акцент6 2" xfId="76"/>
    <cellStyle name="40% - Акцент6 2 2" xfId="344"/>
    <cellStyle name="40% - Акцент6 3" xfId="151"/>
    <cellStyle name="40% - Акцент6 4" xfId="1363"/>
    <cellStyle name="40% - Акцент6 5" xfId="1364"/>
    <cellStyle name="40% - Акцент6 6" xfId="1365"/>
    <cellStyle name="40% - Акцент6 7" xfId="1366"/>
    <cellStyle name="60% — акцент1" xfId="345" builtinId="32" customBuiltin="1"/>
    <cellStyle name="60% - Акцент1 2" xfId="77"/>
    <cellStyle name="60% - Акцент1 2 2" xfId="346"/>
    <cellStyle name="60% - Акцент1 3" xfId="152"/>
    <cellStyle name="60% - Акцент1 4" xfId="1367"/>
    <cellStyle name="60% - Акцент1 5" xfId="1368"/>
    <cellStyle name="60% - Акцент1 6" xfId="1369"/>
    <cellStyle name="60% - Акцент1 7" xfId="1370"/>
    <cellStyle name="60% — акцент2" xfId="347" builtinId="36" customBuiltin="1"/>
    <cellStyle name="60% - Акцент2 2" xfId="78"/>
    <cellStyle name="60% - Акцент2 2 2" xfId="348"/>
    <cellStyle name="60% - Акцент2 3" xfId="153"/>
    <cellStyle name="60% - Акцент2 4" xfId="1371"/>
    <cellStyle name="60% - Акцент2 5" xfId="1372"/>
    <cellStyle name="60% - Акцент2 6" xfId="1373"/>
    <cellStyle name="60% - Акцент2 7" xfId="1374"/>
    <cellStyle name="60% — акцент3" xfId="349" builtinId="40" customBuiltin="1"/>
    <cellStyle name="60% - Акцент3 2" xfId="79"/>
    <cellStyle name="60% - Акцент3 2 2" xfId="350"/>
    <cellStyle name="60% - Акцент3 3" xfId="154"/>
    <cellStyle name="60% - Акцент3 4" xfId="1375"/>
    <cellStyle name="60% - Акцент3 5" xfId="1376"/>
    <cellStyle name="60% - Акцент3 6" xfId="1377"/>
    <cellStyle name="60% - Акцент3 7" xfId="1378"/>
    <cellStyle name="60% — акцент4" xfId="351" builtinId="44" customBuiltin="1"/>
    <cellStyle name="60% - Акцент4 2" xfId="80"/>
    <cellStyle name="60% - Акцент4 2 2" xfId="352"/>
    <cellStyle name="60% - Акцент4 3" xfId="155"/>
    <cellStyle name="60% - Акцент4 4" xfId="1379"/>
    <cellStyle name="60% - Акцент4 5" xfId="1380"/>
    <cellStyle name="60% - Акцент4 6" xfId="1381"/>
    <cellStyle name="60% - Акцент4 7" xfId="1382"/>
    <cellStyle name="60% — акцент5" xfId="353" builtinId="48" customBuiltin="1"/>
    <cellStyle name="60% - Акцент5 2" xfId="81"/>
    <cellStyle name="60% - Акцент5 2 2" xfId="354"/>
    <cellStyle name="60% - Акцент5 3" xfId="156"/>
    <cellStyle name="60% - Акцент5 4" xfId="1383"/>
    <cellStyle name="60% - Акцент5 5" xfId="1384"/>
    <cellStyle name="60% - Акцент5 6" xfId="1385"/>
    <cellStyle name="60% - Акцент5 7" xfId="1386"/>
    <cellStyle name="60% — акцент6" xfId="355" builtinId="52" customBuiltin="1"/>
    <cellStyle name="60% - Акцент6 2" xfId="82"/>
    <cellStyle name="60% - Акцент6 2 2" xfId="356"/>
    <cellStyle name="60% - Акцент6 3" xfId="157"/>
    <cellStyle name="60% - Акцент6 4" xfId="1387"/>
    <cellStyle name="60% - Акцент6 5" xfId="1388"/>
    <cellStyle name="60% - Акцент6 6" xfId="1389"/>
    <cellStyle name="60% - Акцент6 7" xfId="1390"/>
    <cellStyle name="Акцент1" xfId="1" builtinId="29" customBuiltin="1"/>
    <cellStyle name="Акцент1 2" xfId="83"/>
    <cellStyle name="Акцент1 2 2" xfId="357"/>
    <cellStyle name="Акцент1 3" xfId="158"/>
    <cellStyle name="Акцент1 3 2" xfId="616"/>
    <cellStyle name="Акцент1 4" xfId="1391"/>
    <cellStyle name="Акцент2" xfId="2" builtinId="33" customBuiltin="1"/>
    <cellStyle name="Акцент2 2" xfId="84"/>
    <cellStyle name="Акцент2 2 2" xfId="358"/>
    <cellStyle name="Акцент2 3" xfId="159"/>
    <cellStyle name="Акцент2 3 2" xfId="617"/>
    <cellStyle name="Акцент2 4" xfId="1392"/>
    <cellStyle name="Акцент3" xfId="3" builtinId="37" customBuiltin="1"/>
    <cellStyle name="Акцент3 2" xfId="85"/>
    <cellStyle name="Акцент3 2 2" xfId="359"/>
    <cellStyle name="Акцент3 3" xfId="160"/>
    <cellStyle name="Акцент3 3 2" xfId="618"/>
    <cellStyle name="Акцент3 4" xfId="1393"/>
    <cellStyle name="Акцент4" xfId="4" builtinId="41" customBuiltin="1"/>
    <cellStyle name="Акцент4 2" xfId="86"/>
    <cellStyle name="Акцент4 2 2" xfId="360"/>
    <cellStyle name="Акцент4 3" xfId="161"/>
    <cellStyle name="Акцент4 3 2" xfId="619"/>
    <cellStyle name="Акцент4 4" xfId="1394"/>
    <cellStyle name="Акцент5" xfId="5" builtinId="45" customBuiltin="1"/>
    <cellStyle name="Акцент5 2" xfId="87"/>
    <cellStyle name="Акцент5 2 2" xfId="361"/>
    <cellStyle name="Акцент5 3" xfId="162"/>
    <cellStyle name="Акцент5 3 2" xfId="620"/>
    <cellStyle name="Акцент5 4" xfId="1395"/>
    <cellStyle name="Акцент6" xfId="6" builtinId="49" customBuiltin="1"/>
    <cellStyle name="Акцент6 2" xfId="88"/>
    <cellStyle name="Акцент6 2 2" xfId="362"/>
    <cellStyle name="Акцент6 3" xfId="163"/>
    <cellStyle name="Акцент6 3 2" xfId="621"/>
    <cellStyle name="Акцент6 4" xfId="1396"/>
    <cellStyle name="Ввод" xfId="363"/>
    <cellStyle name="Ввод " xfId="7" builtinId="20" customBuiltin="1"/>
    <cellStyle name="Ввод  10" xfId="1397"/>
    <cellStyle name="Ввод  2" xfId="89"/>
    <cellStyle name="Ввод  2 2" xfId="254"/>
    <cellStyle name="Ввод  2 2 2" xfId="572"/>
    <cellStyle name="Ввод  2 2 3" xfId="889"/>
    <cellStyle name="Ввод  2 2 3 2" xfId="1398"/>
    <cellStyle name="Ввод  2 2 3 3" xfId="1399"/>
    <cellStyle name="Ввод  2 2 4" xfId="1400"/>
    <cellStyle name="Ввод  2 2 5" xfId="1401"/>
    <cellStyle name="Ввод  2 2 6" xfId="1402"/>
    <cellStyle name="Ввод  2 3" xfId="440"/>
    <cellStyle name="Ввод  2 3 2" xfId="890"/>
    <cellStyle name="Ввод  2 3 2 2" xfId="1403"/>
    <cellStyle name="Ввод  2 3 2 3" xfId="1404"/>
    <cellStyle name="Ввод  2 3 3" xfId="1405"/>
    <cellStyle name="Ввод  2 3 4" xfId="1406"/>
    <cellStyle name="Ввод  2 3 5" xfId="1407"/>
    <cellStyle name="Ввод  2 4" xfId="592"/>
    <cellStyle name="Ввод  2 4 2" xfId="891"/>
    <cellStyle name="Ввод  2 4 2 2" xfId="1408"/>
    <cellStyle name="Ввод  2 4 2 3" xfId="1409"/>
    <cellStyle name="Ввод  2 4 3" xfId="1410"/>
    <cellStyle name="Ввод  2 4 4" xfId="1411"/>
    <cellStyle name="Ввод  2 4 5" xfId="1412"/>
    <cellStyle name="Ввод  2 5" xfId="726"/>
    <cellStyle name="Ввод  2 5 2" xfId="1413"/>
    <cellStyle name="Ввод  2 5 3" xfId="1414"/>
    <cellStyle name="Ввод  2 5 4" xfId="1415"/>
    <cellStyle name="Ввод  2 6" xfId="892"/>
    <cellStyle name="Ввод  2 6 2" xfId="1416"/>
    <cellStyle name="Ввод  2 6 3" xfId="1417"/>
    <cellStyle name="Ввод  2 7" xfId="1283"/>
    <cellStyle name="Ввод  2 8" xfId="1418"/>
    <cellStyle name="Ввод  2 9" xfId="1419"/>
    <cellStyle name="Ввод  3" xfId="164"/>
    <cellStyle name="Ввод  3 2" xfId="464"/>
    <cellStyle name="Ввод  3 2 2" xfId="893"/>
    <cellStyle name="Ввод  3 2 2 2" xfId="1420"/>
    <cellStyle name="Ввод  3 2 2 3" xfId="1421"/>
    <cellStyle name="Ввод  3 2 3" xfId="1422"/>
    <cellStyle name="Ввод  3 2 4" xfId="1423"/>
    <cellStyle name="Ввод  3 2 5" xfId="1424"/>
    <cellStyle name="Ввод  3 3" xfId="894"/>
    <cellStyle name="Ввод  3 3 2" xfId="1425"/>
    <cellStyle name="Ввод  3 3 3" xfId="1426"/>
    <cellStyle name="Ввод  3 4" xfId="1427"/>
    <cellStyle name="Ввод  3 5" xfId="1428"/>
    <cellStyle name="Ввод  3 6" xfId="1429"/>
    <cellStyle name="Ввод  4" xfId="426"/>
    <cellStyle name="Ввод  4 2" xfId="895"/>
    <cellStyle name="Ввод  4 2 2" xfId="1430"/>
    <cellStyle name="Ввод  4 2 3" xfId="1431"/>
    <cellStyle name="Ввод  4 3" xfId="1432"/>
    <cellStyle name="Ввод  4 4" xfId="1433"/>
    <cellStyle name="Ввод  4 5" xfId="1434"/>
    <cellStyle name="Ввод  5" xfId="706"/>
    <cellStyle name="Ввод  5 2" xfId="1435"/>
    <cellStyle name="Ввод  5 3" xfId="1436"/>
    <cellStyle name="Ввод  5 4" xfId="1437"/>
    <cellStyle name="Ввод  6" xfId="896"/>
    <cellStyle name="Ввод  6 2" xfId="1438"/>
    <cellStyle name="Ввод  6 3" xfId="1439"/>
    <cellStyle name="Ввод  7" xfId="1264"/>
    <cellStyle name="Ввод  8" xfId="1440"/>
    <cellStyle name="Ввод  9" xfId="1441"/>
    <cellStyle name="Вывод" xfId="8" builtinId="21" customBuiltin="1"/>
    <cellStyle name="Вывод 10" xfId="1442"/>
    <cellStyle name="Вывод 2" xfId="90"/>
    <cellStyle name="Вывод 2 2" xfId="255"/>
    <cellStyle name="Вывод 2 2 2" xfId="573"/>
    <cellStyle name="Вывод 2 2 3" xfId="897"/>
    <cellStyle name="Вывод 2 2 3 2" xfId="1443"/>
    <cellStyle name="Вывод 2 2 3 3" xfId="1444"/>
    <cellStyle name="Вывод 2 2 4" xfId="1445"/>
    <cellStyle name="Вывод 2 2 5" xfId="1446"/>
    <cellStyle name="Вывод 2 2 6" xfId="1447"/>
    <cellStyle name="Вывод 2 3" xfId="441"/>
    <cellStyle name="Вывод 2 3 2" xfId="898"/>
    <cellStyle name="Вывод 2 3 2 2" xfId="1448"/>
    <cellStyle name="Вывод 2 3 2 3" xfId="1449"/>
    <cellStyle name="Вывод 2 3 3" xfId="1450"/>
    <cellStyle name="Вывод 2 3 4" xfId="1451"/>
    <cellStyle name="Вывод 2 3 5" xfId="1452"/>
    <cellStyle name="Вывод 2 4" xfId="593"/>
    <cellStyle name="Вывод 2 4 2" xfId="899"/>
    <cellStyle name="Вывод 2 4 2 2" xfId="1453"/>
    <cellStyle name="Вывод 2 4 2 3" xfId="1454"/>
    <cellStyle name="Вывод 2 4 3" xfId="1455"/>
    <cellStyle name="Вывод 2 4 4" xfId="1456"/>
    <cellStyle name="Вывод 2 4 5" xfId="1457"/>
    <cellStyle name="Вывод 2 5" xfId="727"/>
    <cellStyle name="Вывод 2 5 2" xfId="1458"/>
    <cellStyle name="Вывод 2 5 3" xfId="1459"/>
    <cellStyle name="Вывод 2 5 4" xfId="1460"/>
    <cellStyle name="Вывод 2 6" xfId="900"/>
    <cellStyle name="Вывод 2 6 2" xfId="1461"/>
    <cellStyle name="Вывод 2 6 3" xfId="1462"/>
    <cellStyle name="Вывод 2 7" xfId="1284"/>
    <cellStyle name="Вывод 2 8" xfId="1463"/>
    <cellStyle name="Вывод 2 9" xfId="1464"/>
    <cellStyle name="Вывод 3" xfId="165"/>
    <cellStyle name="Вывод 3 2" xfId="465"/>
    <cellStyle name="Вывод 3 2 2" xfId="901"/>
    <cellStyle name="Вывод 3 2 2 2" xfId="1465"/>
    <cellStyle name="Вывод 3 2 2 3" xfId="1466"/>
    <cellStyle name="Вывод 3 2 3" xfId="1467"/>
    <cellStyle name="Вывод 3 2 4" xfId="1468"/>
    <cellStyle name="Вывод 3 2 5" xfId="1469"/>
    <cellStyle name="Вывод 3 3" xfId="622"/>
    <cellStyle name="Вывод 3 4" xfId="902"/>
    <cellStyle name="Вывод 3 4 2" xfId="1470"/>
    <cellStyle name="Вывод 3 4 3" xfId="1471"/>
    <cellStyle name="Вывод 3 5" xfId="1472"/>
    <cellStyle name="Вывод 3 6" xfId="1473"/>
    <cellStyle name="Вывод 3 7" xfId="1474"/>
    <cellStyle name="Вывод 4" xfId="427"/>
    <cellStyle name="Вывод 4 2" xfId="903"/>
    <cellStyle name="Вывод 4 2 2" xfId="1475"/>
    <cellStyle name="Вывод 4 2 3" xfId="1476"/>
    <cellStyle name="Вывод 4 3" xfId="1477"/>
    <cellStyle name="Вывод 4 4" xfId="1478"/>
    <cellStyle name="Вывод 4 5" xfId="1479"/>
    <cellStyle name="Вывод 5" xfId="707"/>
    <cellStyle name="Вывод 5 2" xfId="1480"/>
    <cellStyle name="Вывод 5 3" xfId="1481"/>
    <cellStyle name="Вывод 5 4" xfId="1482"/>
    <cellStyle name="Вывод 6" xfId="904"/>
    <cellStyle name="Вывод 6 2" xfId="1483"/>
    <cellStyle name="Вывод 6 3" xfId="1484"/>
    <cellStyle name="Вывод 7" xfId="1265"/>
    <cellStyle name="Вывод 8" xfId="1485"/>
    <cellStyle name="Вывод 9" xfId="1486"/>
    <cellStyle name="Вычисление" xfId="9" builtinId="22" customBuiltin="1"/>
    <cellStyle name="Вычисление 10" xfId="1487"/>
    <cellStyle name="Вычисление 2" xfId="91"/>
    <cellStyle name="Вычисление 2 2" xfId="256"/>
    <cellStyle name="Вычисление 2 2 2" xfId="574"/>
    <cellStyle name="Вычисление 2 2 3" xfId="905"/>
    <cellStyle name="Вычисление 2 2 3 2" xfId="1488"/>
    <cellStyle name="Вычисление 2 2 3 3" xfId="1489"/>
    <cellStyle name="Вычисление 2 2 4" xfId="1490"/>
    <cellStyle name="Вычисление 2 2 5" xfId="1491"/>
    <cellStyle name="Вычисление 2 2 6" xfId="1492"/>
    <cellStyle name="Вычисление 2 3" xfId="442"/>
    <cellStyle name="Вычисление 2 3 2" xfId="906"/>
    <cellStyle name="Вычисление 2 3 2 2" xfId="1493"/>
    <cellStyle name="Вычисление 2 3 2 3" xfId="1494"/>
    <cellStyle name="Вычисление 2 3 3" xfId="1495"/>
    <cellStyle name="Вычисление 2 3 4" xfId="1496"/>
    <cellStyle name="Вычисление 2 3 5" xfId="1497"/>
    <cellStyle name="Вычисление 2 4" xfId="594"/>
    <cellStyle name="Вычисление 2 4 2" xfId="907"/>
    <cellStyle name="Вычисление 2 4 2 2" xfId="1498"/>
    <cellStyle name="Вычисление 2 4 2 3" xfId="1499"/>
    <cellStyle name="Вычисление 2 4 3" xfId="1500"/>
    <cellStyle name="Вычисление 2 4 4" xfId="1501"/>
    <cellStyle name="Вычисление 2 4 5" xfId="1502"/>
    <cellStyle name="Вычисление 2 5" xfId="728"/>
    <cellStyle name="Вычисление 2 5 2" xfId="1503"/>
    <cellStyle name="Вычисление 2 5 3" xfId="1504"/>
    <cellStyle name="Вычисление 2 5 4" xfId="1505"/>
    <cellStyle name="Вычисление 2 6" xfId="908"/>
    <cellStyle name="Вычисление 2 6 2" xfId="1506"/>
    <cellStyle name="Вычисление 2 6 3" xfId="1507"/>
    <cellStyle name="Вычисление 2 7" xfId="1285"/>
    <cellStyle name="Вычисление 2 8" xfId="1508"/>
    <cellStyle name="Вычисление 2 9" xfId="1509"/>
    <cellStyle name="Вычисление 3" xfId="166"/>
    <cellStyle name="Вычисление 3 2" xfId="466"/>
    <cellStyle name="Вычисление 3 2 2" xfId="909"/>
    <cellStyle name="Вычисление 3 2 2 2" xfId="1510"/>
    <cellStyle name="Вычисление 3 2 2 3" xfId="1511"/>
    <cellStyle name="Вычисление 3 2 3" xfId="1512"/>
    <cellStyle name="Вычисление 3 2 4" xfId="1513"/>
    <cellStyle name="Вычисление 3 2 5" xfId="1514"/>
    <cellStyle name="Вычисление 3 3" xfId="623"/>
    <cellStyle name="Вычисление 3 4" xfId="910"/>
    <cellStyle name="Вычисление 3 4 2" xfId="1515"/>
    <cellStyle name="Вычисление 3 4 3" xfId="1516"/>
    <cellStyle name="Вычисление 3 5" xfId="1517"/>
    <cellStyle name="Вычисление 3 6" xfId="1518"/>
    <cellStyle name="Вычисление 3 7" xfId="1519"/>
    <cellStyle name="Вычисление 4" xfId="428"/>
    <cellStyle name="Вычисление 4 2" xfId="911"/>
    <cellStyle name="Вычисление 4 2 2" xfId="1520"/>
    <cellStyle name="Вычисление 4 2 3" xfId="1521"/>
    <cellStyle name="Вычисление 4 3" xfId="1522"/>
    <cellStyle name="Вычисление 4 4" xfId="1523"/>
    <cellStyle name="Вычисление 4 5" xfId="1524"/>
    <cellStyle name="Вычисление 5" xfId="708"/>
    <cellStyle name="Вычисление 5 2" xfId="1525"/>
    <cellStyle name="Вычисление 5 3" xfId="1526"/>
    <cellStyle name="Вычисление 5 4" xfId="1527"/>
    <cellStyle name="Вычисление 6" xfId="912"/>
    <cellStyle name="Вычисление 6 2" xfId="1528"/>
    <cellStyle name="Вычисление 6 3" xfId="1529"/>
    <cellStyle name="Вычисление 7" xfId="1266"/>
    <cellStyle name="Вычисление 8" xfId="1530"/>
    <cellStyle name="Вычисление 9" xfId="1531"/>
    <cellStyle name="Гиперссылка 2" xfId="52"/>
    <cellStyle name="Гиперссылка 2 2" xfId="364"/>
    <cellStyle name="Денежный 2" xfId="10"/>
    <cellStyle name="Денежный 2 2" xfId="365"/>
    <cellStyle name="Денежный 3" xfId="126"/>
    <cellStyle name="Денежный 3 2" xfId="366"/>
    <cellStyle name="Заголовок 1" xfId="11" builtinId="16" customBuiltin="1"/>
    <cellStyle name="Заголовок 1 2" xfId="92"/>
    <cellStyle name="Заголовок 1 2 2" xfId="367"/>
    <cellStyle name="Заголовок 1 3" xfId="167"/>
    <cellStyle name="Заголовок 1 3 2" xfId="624"/>
    <cellStyle name="Заголовок 1 4" xfId="1532"/>
    <cellStyle name="Заголовок 2" xfId="12" builtinId="17" customBuiltin="1"/>
    <cellStyle name="Заголовок 2 2" xfId="93"/>
    <cellStyle name="Заголовок 2 2 2" xfId="368"/>
    <cellStyle name="Заголовок 2 3" xfId="168"/>
    <cellStyle name="Заголовок 2 3 2" xfId="625"/>
    <cellStyle name="Заголовок 2 4" xfId="1533"/>
    <cellStyle name="Заголовок 3" xfId="13" builtinId="18" customBuiltin="1"/>
    <cellStyle name="Заголовок 3 2" xfId="94"/>
    <cellStyle name="Заголовок 3 2 2" xfId="369"/>
    <cellStyle name="Заголовок 3 3" xfId="169"/>
    <cellStyle name="Заголовок 3 3 2" xfId="626"/>
    <cellStyle name="Заголовок 3 4" xfId="1534"/>
    <cellStyle name="Заголовок 4" xfId="14" builtinId="19" customBuiltin="1"/>
    <cellStyle name="Заголовок 4 2" xfId="95"/>
    <cellStyle name="Заголовок 4 2 2" xfId="370"/>
    <cellStyle name="Заголовок 4 3" xfId="170"/>
    <cellStyle name="Заголовок 4 3 2" xfId="627"/>
    <cellStyle name="Заголовок 4 4" xfId="1535"/>
    <cellStyle name="Итог" xfId="15" builtinId="25" customBuiltin="1"/>
    <cellStyle name="Итог 10" xfId="1536"/>
    <cellStyle name="Итог 2" xfId="96"/>
    <cellStyle name="Итог 2 2" xfId="257"/>
    <cellStyle name="Итог 2 2 2" xfId="575"/>
    <cellStyle name="Итог 2 2 3" xfId="913"/>
    <cellStyle name="Итог 2 2 3 2" xfId="1537"/>
    <cellStyle name="Итог 2 2 3 3" xfId="1538"/>
    <cellStyle name="Итог 2 2 4" xfId="1539"/>
    <cellStyle name="Итог 2 2 5" xfId="1540"/>
    <cellStyle name="Итог 2 2 6" xfId="1541"/>
    <cellStyle name="Итог 2 3" xfId="443"/>
    <cellStyle name="Итог 2 3 2" xfId="914"/>
    <cellStyle name="Итог 2 3 2 2" xfId="1542"/>
    <cellStyle name="Итог 2 3 2 3" xfId="1543"/>
    <cellStyle name="Итог 2 3 3" xfId="1544"/>
    <cellStyle name="Итог 2 3 4" xfId="1545"/>
    <cellStyle name="Итог 2 3 5" xfId="1546"/>
    <cellStyle name="Итог 2 4" xfId="595"/>
    <cellStyle name="Итог 2 4 2" xfId="915"/>
    <cellStyle name="Итог 2 4 2 2" xfId="1547"/>
    <cellStyle name="Итог 2 4 2 3" xfId="1548"/>
    <cellStyle name="Итог 2 4 3" xfId="1549"/>
    <cellStyle name="Итог 2 4 4" xfId="1550"/>
    <cellStyle name="Итог 2 4 5" xfId="1551"/>
    <cellStyle name="Итог 2 5" xfId="729"/>
    <cellStyle name="Итог 2 5 2" xfId="1552"/>
    <cellStyle name="Итог 2 5 3" xfId="1553"/>
    <cellStyle name="Итог 2 5 4" xfId="1554"/>
    <cellStyle name="Итог 2 6" xfId="916"/>
    <cellStyle name="Итог 2 6 2" xfId="1555"/>
    <cellStyle name="Итог 2 6 3" xfId="1556"/>
    <cellStyle name="Итог 2 7" xfId="1286"/>
    <cellStyle name="Итог 2 8" xfId="1557"/>
    <cellStyle name="Итог 2 9" xfId="1558"/>
    <cellStyle name="Итог 3" xfId="171"/>
    <cellStyle name="Итог 3 2" xfId="467"/>
    <cellStyle name="Итог 3 2 2" xfId="917"/>
    <cellStyle name="Итог 3 2 2 2" xfId="1559"/>
    <cellStyle name="Итог 3 2 2 3" xfId="1560"/>
    <cellStyle name="Итог 3 2 3" xfId="1561"/>
    <cellStyle name="Итог 3 2 4" xfId="1562"/>
    <cellStyle name="Итог 3 2 5" xfId="1563"/>
    <cellStyle name="Итог 3 3" xfId="628"/>
    <cellStyle name="Итог 3 4" xfId="918"/>
    <cellStyle name="Итог 3 4 2" xfId="1564"/>
    <cellStyle name="Итог 3 4 3" xfId="1565"/>
    <cellStyle name="Итог 3 5" xfId="1566"/>
    <cellStyle name="Итог 3 6" xfId="1567"/>
    <cellStyle name="Итог 3 7" xfId="1568"/>
    <cellStyle name="Итог 4" xfId="429"/>
    <cellStyle name="Итог 4 2" xfId="919"/>
    <cellStyle name="Итог 4 2 2" xfId="1569"/>
    <cellStyle name="Итог 4 2 3" xfId="1570"/>
    <cellStyle name="Итог 4 3" xfId="1571"/>
    <cellStyle name="Итог 4 4" xfId="1572"/>
    <cellStyle name="Итог 4 5" xfId="1573"/>
    <cellStyle name="Итог 5" xfId="709"/>
    <cellStyle name="Итог 5 2" xfId="1574"/>
    <cellStyle name="Итог 5 3" xfId="1575"/>
    <cellStyle name="Итог 5 4" xfId="1576"/>
    <cellStyle name="Итог 6" xfId="920"/>
    <cellStyle name="Итог 6 2" xfId="1577"/>
    <cellStyle name="Итог 6 3" xfId="1578"/>
    <cellStyle name="Итог 7" xfId="1267"/>
    <cellStyle name="Итог 8" xfId="1579"/>
    <cellStyle name="Итог 9" xfId="1580"/>
    <cellStyle name="Контрольная ячейка" xfId="16" builtinId="23" customBuiltin="1"/>
    <cellStyle name="Контрольная ячейка 2" xfId="97"/>
    <cellStyle name="Контрольная ячейка 2 2" xfId="371"/>
    <cellStyle name="Контрольная ячейка 3" xfId="172"/>
    <cellStyle name="Контрольная ячейка 3 2" xfId="629"/>
    <cellStyle name="Контрольная ячейка 4" xfId="1581"/>
    <cellStyle name="Надстрочный" xfId="112"/>
    <cellStyle name="Надстрочный 2" xfId="216"/>
    <cellStyle name="Надстрочный 2 2" xfId="470"/>
    <cellStyle name="Надстрочный 2 2 2" xfId="921"/>
    <cellStyle name="Надстрочный 2 3" xfId="631"/>
    <cellStyle name="Надстрочный 2 4" xfId="922"/>
    <cellStyle name="Надстрочный 3" xfId="260"/>
    <cellStyle name="Надстрочный 3 2" xfId="471"/>
    <cellStyle name="Надстрочный 3 2 2" xfId="923"/>
    <cellStyle name="Надстрочный 3 3" xfId="817"/>
    <cellStyle name="Надстрочный 4" xfId="446"/>
    <cellStyle name="Надстрочный 4 2" xfId="924"/>
    <cellStyle name="Надстрочный 5" xfId="630"/>
    <cellStyle name="Надстрочный 5 2" xfId="925"/>
    <cellStyle name="Надстрочный 6" xfId="730"/>
    <cellStyle name="Надстрочный 7" xfId="1287"/>
    <cellStyle name="Название" xfId="17" builtinId="15" customBuiltin="1"/>
    <cellStyle name="Название 2" xfId="98"/>
    <cellStyle name="Название 2 2" xfId="372"/>
    <cellStyle name="Название 3" xfId="173"/>
    <cellStyle name="Название 3 2" xfId="632"/>
    <cellStyle name="Название 4" xfId="1582"/>
    <cellStyle name="Нейтральный" xfId="18" builtinId="28" customBuiltin="1"/>
    <cellStyle name="Нейтральный 2" xfId="99"/>
    <cellStyle name="Нейтральный 2 2" xfId="373"/>
    <cellStyle name="Нейтральный 3" xfId="174"/>
    <cellStyle name="Нейтральный 3 2" xfId="633"/>
    <cellStyle name="Нейтральный 4" xfId="1583"/>
    <cellStyle name="Обычный" xfId="0" builtinId="0"/>
    <cellStyle name="Обычный 10" xfId="38"/>
    <cellStyle name="Обычный 10 2" xfId="195"/>
    <cellStyle name="Обычный 10 2 2" xfId="576"/>
    <cellStyle name="Обычный 10 3" xfId="1252"/>
    <cellStyle name="Обычный 11" xfId="40"/>
    <cellStyle name="Обычный 11 2" xfId="59"/>
    <cellStyle name="Обычный 11 2 2" xfId="374"/>
    <cellStyle name="Обычный 11 3" xfId="375"/>
    <cellStyle name="Обычный 12" xfId="41"/>
    <cellStyle name="Обычный 12 2" xfId="100"/>
    <cellStyle name="Обычный 12 2 2" xfId="376"/>
    <cellStyle name="Обычный 12 3" xfId="377"/>
    <cellStyle name="Обычный 13" xfId="42"/>
    <cellStyle name="Обычный 13 2" xfId="101"/>
    <cellStyle name="Обычный 13 2 2" xfId="378"/>
    <cellStyle name="Обычный 13 3" xfId="379"/>
    <cellStyle name="Обычный 14" xfId="43"/>
    <cellStyle name="Обычный 14 2" xfId="380"/>
    <cellStyle name="Обычный 15" xfId="44"/>
    <cellStyle name="Обычный 15 2" xfId="102"/>
    <cellStyle name="Обычный 15 2 2" xfId="381"/>
    <cellStyle name="Обычный 15 3" xfId="382"/>
    <cellStyle name="Обычный 16" xfId="45"/>
    <cellStyle name="Обычный 16 2" xfId="46"/>
    <cellStyle name="Обычный 16 2 2" xfId="383"/>
    <cellStyle name="Обычный 16 3" xfId="384"/>
    <cellStyle name="Обычный 17" xfId="51"/>
    <cellStyle name="Обычный 17 2" xfId="200"/>
    <cellStyle name="Обычный 17 2 2" xfId="577"/>
    <cellStyle name="Обычный 17 3" xfId="1253"/>
    <cellStyle name="Обычный 18" xfId="53"/>
    <cellStyle name="Обычный 18 2" xfId="201"/>
    <cellStyle name="Обычный 18 2 2" xfId="578"/>
    <cellStyle name="Обычный 18 3" xfId="1254"/>
    <cellStyle name="Обычный 19" xfId="55"/>
    <cellStyle name="Обычный 19 2" xfId="202"/>
    <cellStyle name="Обычный 19 2 2" xfId="579"/>
    <cellStyle name="Обычный 19 3" xfId="1255"/>
    <cellStyle name="Обычный 2" xfId="19"/>
    <cellStyle name="Обычный 2 2" xfId="39"/>
    <cellStyle name="Обычный 2 2 2" xfId="47"/>
    <cellStyle name="Обычный 2 2 2 10" xfId="432"/>
    <cellStyle name="Обычный 2 2 2 10 2" xfId="926"/>
    <cellStyle name="Обычный 2 2 2 11" xfId="591"/>
    <cellStyle name="Обычный 2 2 2 11 2" xfId="927"/>
    <cellStyle name="Обычный 2 2 2 12" xfId="711"/>
    <cellStyle name="Обычный 2 2 2 13" xfId="928"/>
    <cellStyle name="Обычный 2 2 2 2" xfId="49"/>
    <cellStyle name="Обычный 2 2 2 2 10" xfId="712"/>
    <cellStyle name="Обычный 2 2 2 2 11" xfId="929"/>
    <cellStyle name="Обычный 2 2 2 2 12" xfId="1269"/>
    <cellStyle name="Обычный 2 2 2 2 2" xfId="60"/>
    <cellStyle name="Обычный 2 2 2 2 2 10" xfId="930"/>
    <cellStyle name="Обычный 2 2 2 2 2 11" xfId="1273"/>
    <cellStyle name="Обычный 2 2 2 2 2 2" xfId="117"/>
    <cellStyle name="Обычный 2 2 2 2 2 2 10" xfId="1280"/>
    <cellStyle name="Обычный 2 2 2 2 2 2 2" xfId="121"/>
    <cellStyle name="Обычный 2 2 2 2 2 2 2 2" xfId="218"/>
    <cellStyle name="Обычный 2 2 2 2 2 2 2 2 2" xfId="472"/>
    <cellStyle name="Обычный 2 2 2 2 2 2 2 2 2 2" xfId="880"/>
    <cellStyle name="Обычный 2 2 2 2 2 2 2 2 2 3" xfId="792"/>
    <cellStyle name="Обычный 2 2 2 2 2 2 2 2 2 4" xfId="931"/>
    <cellStyle name="Обычный 2 2 2 2 2 2 2 2 3" xfId="615"/>
    <cellStyle name="Обычный 2 2 2 2 2 2 2 2 3 2" xfId="838"/>
    <cellStyle name="Обычный 2 2 2 2 2 2 2 2 3 3" xfId="932"/>
    <cellStyle name="Обычный 2 2 2 2 2 2 2 2 4" xfId="750"/>
    <cellStyle name="Обычный 2 2 2 2 2 2 2 2 5" xfId="933"/>
    <cellStyle name="Обычный 2 2 2 2 2 2 2 2 6" xfId="1310"/>
    <cellStyle name="Обычный 2 2 2 2 2 2 2 3" xfId="269"/>
    <cellStyle name="Обычный 2 2 2 2 2 2 2 3 2" xfId="473"/>
    <cellStyle name="Обычный 2 2 2 2 2 2 2 3 2 2" xfId="859"/>
    <cellStyle name="Обычный 2 2 2 2 2 2 2 3 2 3" xfId="934"/>
    <cellStyle name="Обычный 2 2 2 2 2 2 2 3 3" xfId="771"/>
    <cellStyle name="Обычный 2 2 2 2 2 2 2 3 4" xfId="935"/>
    <cellStyle name="Обычный 2 2 2 2 2 2 2 4" xfId="298"/>
    <cellStyle name="Обычный 2 2 2 2 2 2 2 4 2" xfId="474"/>
    <cellStyle name="Обычный 2 2 2 2 2 2 2 4 2 2" xfId="936"/>
    <cellStyle name="Обычный 2 2 2 2 2 2 2 4 3" xfId="816"/>
    <cellStyle name="Обычный 2 2 2 2 2 2 2 4 4" xfId="937"/>
    <cellStyle name="Обычный 2 2 2 2 2 2 2 5" xfId="455"/>
    <cellStyle name="Обычный 2 2 2 2 2 2 2 5 2" xfId="938"/>
    <cellStyle name="Обычный 2 2 2 2 2 2 2 6" xfId="613"/>
    <cellStyle name="Обычный 2 2 2 2 2 2 2 6 2" xfId="939"/>
    <cellStyle name="Обычный 2 2 2 2 2 2 2 7" xfId="725"/>
    <cellStyle name="Обычный 2 2 2 2 2 2 2 8" xfId="940"/>
    <cellStyle name="Обычный 2 2 2 2 2 2 2 9" xfId="1282"/>
    <cellStyle name="Обычный 2 2 2 2 2 2 3" xfId="217"/>
    <cellStyle name="Обычный 2 2 2 2 2 2 3 2" xfId="475"/>
    <cellStyle name="Обычный 2 2 2 2 2 2 3 2 2" xfId="881"/>
    <cellStyle name="Обычный 2 2 2 2 2 2 3 2 2 2" xfId="1315"/>
    <cellStyle name="Обычный 2 2 2 2 2 2 3 2 3" xfId="793"/>
    <cellStyle name="Обычный 2 2 2 2 2 2 3 2 4" xfId="941"/>
    <cellStyle name="Обычный 2 2 2 2 2 2 3 2 5" xfId="1309"/>
    <cellStyle name="Обычный 2 2 2 2 2 2 3 3" xfId="634"/>
    <cellStyle name="Обычный 2 2 2 2 2 2 3 3 2" xfId="839"/>
    <cellStyle name="Обычный 2 2 2 2 2 2 3 3 3" xfId="942"/>
    <cellStyle name="Обычный 2 2 2 2 2 2 3 4" xfId="751"/>
    <cellStyle name="Обычный 2 2 2 2 2 2 3 5" xfId="943"/>
    <cellStyle name="Обычный 2 2 2 2 2 2 3 6" xfId="1306"/>
    <cellStyle name="Обычный 2 2 2 2 2 2 4" xfId="265"/>
    <cellStyle name="Обычный 2 2 2 2 2 2 4 2" xfId="476"/>
    <cellStyle name="Обычный 2 2 2 2 2 2 4 2 2" xfId="857"/>
    <cellStyle name="Обычный 2 2 2 2 2 2 4 2 3" xfId="944"/>
    <cellStyle name="Обычный 2 2 2 2 2 2 4 3" xfId="769"/>
    <cellStyle name="Обычный 2 2 2 2 2 2 4 4" xfId="945"/>
    <cellStyle name="Обычный 2 2 2 2 2 2 5" xfId="294"/>
    <cellStyle name="Обычный 2 2 2 2 2 2 5 2" xfId="477"/>
    <cellStyle name="Обычный 2 2 2 2 2 2 5 2 2" xfId="946"/>
    <cellStyle name="Обычный 2 2 2 2 2 2 5 3" xfId="814"/>
    <cellStyle name="Обычный 2 2 2 2 2 2 5 4" xfId="947"/>
    <cellStyle name="Обычный 2 2 2 2 2 2 6" xfId="451"/>
    <cellStyle name="Обычный 2 2 2 2 2 2 6 2" xfId="948"/>
    <cellStyle name="Обычный 2 2 2 2 2 2 7" xfId="611"/>
    <cellStyle name="Обычный 2 2 2 2 2 2 7 2" xfId="949"/>
    <cellStyle name="Обычный 2 2 2 2 2 2 8" xfId="723"/>
    <cellStyle name="Обычный 2 2 2 2 2 2 9" xfId="950"/>
    <cellStyle name="Обычный 2 2 2 2 2 3" xfId="122"/>
    <cellStyle name="Обычный 2 2 2 2 2 3 2" xfId="219"/>
    <cellStyle name="Обычный 2 2 2 2 2 3 2 2" xfId="478"/>
    <cellStyle name="Обычный 2 2 2 2 2 3 2 2 2" xfId="951"/>
    <cellStyle name="Обычный 2 2 2 2 2 3 2 3" xfId="636"/>
    <cellStyle name="Обычный 2 2 2 2 2 3 2 4" xfId="952"/>
    <cellStyle name="Обычный 2 2 2 2 2 3 3" xfId="270"/>
    <cellStyle name="Обычный 2 2 2 2 2 3 3 2" xfId="479"/>
    <cellStyle name="Обычный 2 2 2 2 2 3 3 2 2" xfId="860"/>
    <cellStyle name="Обычный 2 2 2 2 2 3 3 2 3" xfId="953"/>
    <cellStyle name="Обычный 2 2 2 2 2 3 3 3" xfId="772"/>
    <cellStyle name="Обычный 2 2 2 2 2 3 3 4" xfId="954"/>
    <cellStyle name="Обычный 2 2 2 2 2 3 4" xfId="299"/>
    <cellStyle name="Обычный 2 2 2 2 2 3 4 2" xfId="480"/>
    <cellStyle name="Обычный 2 2 2 2 2 3 4 2 2" xfId="955"/>
    <cellStyle name="Обычный 2 2 2 2 2 3 4 3" xfId="818"/>
    <cellStyle name="Обычный 2 2 2 2 2 3 4 4" xfId="956"/>
    <cellStyle name="Обычный 2 2 2 2 2 3 5" xfId="456"/>
    <cellStyle name="Обычный 2 2 2 2 2 3 5 2" xfId="957"/>
    <cellStyle name="Обычный 2 2 2 2 2 3 6" xfId="635"/>
    <cellStyle name="Обычный 2 2 2 2 2 3 6 2" xfId="958"/>
    <cellStyle name="Обычный 2 2 2 2 2 3 7" xfId="731"/>
    <cellStyle name="Обычный 2 2 2 2 2 3 8" xfId="959"/>
    <cellStyle name="Обычный 2 2 2 2 2 3 9" xfId="1288"/>
    <cellStyle name="Обычный 2 2 2 2 2 4" xfId="206"/>
    <cellStyle name="Обычный 2 2 2 2 2 4 2" xfId="481"/>
    <cellStyle name="Обычный 2 2 2 2 2 4 2 2" xfId="960"/>
    <cellStyle name="Обычный 2 2 2 2 2 4 3" xfId="580"/>
    <cellStyle name="Обычный 2 2 2 2 2 4 3 2" xfId="961"/>
    <cellStyle name="Обычный 2 2 2 2 2 4 4" xfId="581"/>
    <cellStyle name="Обычный 2 2 2 2 2 4 4 2" xfId="962"/>
    <cellStyle name="Обычный 2 2 2 2 2 4 5" xfId="637"/>
    <cellStyle name="Обычный 2 2 2 2 2 4 6" xfId="963"/>
    <cellStyle name="Обычный 2 2 2 2 2 5" xfId="250"/>
    <cellStyle name="Обычный 2 2 2 2 2 5 2" xfId="482"/>
    <cellStyle name="Обычный 2 2 2 2 2 5 2 2" xfId="849"/>
    <cellStyle name="Обычный 2 2 2 2 2 5 2 3" xfId="964"/>
    <cellStyle name="Обычный 2 2 2 2 2 5 3" xfId="761"/>
    <cellStyle name="Обычный 2 2 2 2 2 5 4" xfId="965"/>
    <cellStyle name="Обычный 2 2 2 2 2 6" xfId="285"/>
    <cellStyle name="Обычный 2 2 2 2 2 6 2" xfId="483"/>
    <cellStyle name="Обычный 2 2 2 2 2 6 2 2" xfId="966"/>
    <cellStyle name="Обычный 2 2 2 2 2 6 3" xfId="806"/>
    <cellStyle name="Обычный 2 2 2 2 2 6 4" xfId="967"/>
    <cellStyle name="Обычный 2 2 2 2 2 7" xfId="436"/>
    <cellStyle name="Обычный 2 2 2 2 2 7 2" xfId="968"/>
    <cellStyle name="Обычный 2 2 2 2 2 8" xfId="601"/>
    <cellStyle name="Обычный 2 2 2 2 2 8 2" xfId="969"/>
    <cellStyle name="Обычный 2 2 2 2 2 9" xfId="716"/>
    <cellStyle name="Обычный 2 2 2 2 3" xfId="114"/>
    <cellStyle name="Обычный 2 2 2 2 3 10" xfId="1289"/>
    <cellStyle name="Обычный 2 2 2 2 3 2" xfId="118"/>
    <cellStyle name="Обычный 2 2 2 2 3 2 10" xfId="1290"/>
    <cellStyle name="Обычный 2 2 2 2 3 2 2" xfId="123"/>
    <cellStyle name="Обычный 2 2 2 2 3 2 2 2" xfId="222"/>
    <cellStyle name="Обычный 2 2 2 2 3 2 2 2 2" xfId="484"/>
    <cellStyle name="Обычный 2 2 2 2 3 2 2 2 2 2" xfId="970"/>
    <cellStyle name="Обычный 2 2 2 2 3 2 2 2 3" xfId="641"/>
    <cellStyle name="Обычный 2 2 2 2 3 2 2 2 4" xfId="971"/>
    <cellStyle name="Обычный 2 2 2 2 3 2 2 3" xfId="271"/>
    <cellStyle name="Обычный 2 2 2 2 3 2 2 3 2" xfId="485"/>
    <cellStyle name="Обычный 2 2 2 2 3 2 2 3 2 2" xfId="863"/>
    <cellStyle name="Обычный 2 2 2 2 3 2 2 3 2 3" xfId="972"/>
    <cellStyle name="Обычный 2 2 2 2 3 2 2 3 3" xfId="775"/>
    <cellStyle name="Обычный 2 2 2 2 3 2 2 3 4" xfId="973"/>
    <cellStyle name="Обычный 2 2 2 2 3 2 2 4" xfId="300"/>
    <cellStyle name="Обычный 2 2 2 2 3 2 2 4 2" xfId="486"/>
    <cellStyle name="Обычный 2 2 2 2 3 2 2 4 2 2" xfId="974"/>
    <cellStyle name="Обычный 2 2 2 2 3 2 2 4 3" xfId="821"/>
    <cellStyle name="Обычный 2 2 2 2 3 2 2 4 4" xfId="975"/>
    <cellStyle name="Обычный 2 2 2 2 3 2 2 5" xfId="457"/>
    <cellStyle name="Обычный 2 2 2 2 3 2 2 5 2" xfId="976"/>
    <cellStyle name="Обычный 2 2 2 2 3 2 2 6" xfId="640"/>
    <cellStyle name="Обычный 2 2 2 2 3 2 2 6 2" xfId="977"/>
    <cellStyle name="Обычный 2 2 2 2 3 2 2 7" xfId="734"/>
    <cellStyle name="Обычный 2 2 2 2 3 2 2 8" xfId="978"/>
    <cellStyle name="Обычный 2 2 2 2 3 2 2 9" xfId="1291"/>
    <cellStyle name="Обычный 2 2 2 2 3 2 3" xfId="221"/>
    <cellStyle name="Обычный 2 2 2 2 3 2 3 2" xfId="487"/>
    <cellStyle name="Обычный 2 2 2 2 3 2 3 2 2" xfId="979"/>
    <cellStyle name="Обычный 2 2 2 2 3 2 3 3" xfId="642"/>
    <cellStyle name="Обычный 2 2 2 2 3 2 3 4" xfId="980"/>
    <cellStyle name="Обычный 2 2 2 2 3 2 4" xfId="266"/>
    <cellStyle name="Обычный 2 2 2 2 3 2 4 2" xfId="488"/>
    <cellStyle name="Обычный 2 2 2 2 3 2 4 2 2" xfId="862"/>
    <cellStyle name="Обычный 2 2 2 2 3 2 4 2 3" xfId="981"/>
    <cellStyle name="Обычный 2 2 2 2 3 2 4 3" xfId="774"/>
    <cellStyle name="Обычный 2 2 2 2 3 2 4 4" xfId="982"/>
    <cellStyle name="Обычный 2 2 2 2 3 2 5" xfId="295"/>
    <cellStyle name="Обычный 2 2 2 2 3 2 5 2" xfId="489"/>
    <cellStyle name="Обычный 2 2 2 2 3 2 5 2 2" xfId="983"/>
    <cellStyle name="Обычный 2 2 2 2 3 2 5 3" xfId="820"/>
    <cellStyle name="Обычный 2 2 2 2 3 2 5 4" xfId="984"/>
    <cellStyle name="Обычный 2 2 2 2 3 2 6" xfId="452"/>
    <cellStyle name="Обычный 2 2 2 2 3 2 6 2" xfId="985"/>
    <cellStyle name="Обычный 2 2 2 2 3 2 7" xfId="639"/>
    <cellStyle name="Обычный 2 2 2 2 3 2 7 2" xfId="986"/>
    <cellStyle name="Обычный 2 2 2 2 3 2 8" xfId="733"/>
    <cellStyle name="Обычный 2 2 2 2 3 2 9" xfId="987"/>
    <cellStyle name="Обычный 2 2 2 2 3 3" xfId="220"/>
    <cellStyle name="Обычный 2 2 2 2 3 3 2" xfId="490"/>
    <cellStyle name="Обычный 2 2 2 2 3 3 2 2" xfId="988"/>
    <cellStyle name="Обычный 2 2 2 2 3 3 3" xfId="643"/>
    <cellStyle name="Обычный 2 2 2 2 3 3 4" xfId="989"/>
    <cellStyle name="Обычный 2 2 2 2 3 4" xfId="262"/>
    <cellStyle name="Обычный 2 2 2 2 3 4 2" xfId="491"/>
    <cellStyle name="Обычный 2 2 2 2 3 4 2 2" xfId="861"/>
    <cellStyle name="Обычный 2 2 2 2 3 4 2 3" xfId="990"/>
    <cellStyle name="Обычный 2 2 2 2 3 4 3" xfId="773"/>
    <cellStyle name="Обычный 2 2 2 2 3 4 4" xfId="991"/>
    <cellStyle name="Обычный 2 2 2 2 3 5" xfId="291"/>
    <cellStyle name="Обычный 2 2 2 2 3 5 2" xfId="492"/>
    <cellStyle name="Обычный 2 2 2 2 3 5 2 2" xfId="992"/>
    <cellStyle name="Обычный 2 2 2 2 3 5 3" xfId="819"/>
    <cellStyle name="Обычный 2 2 2 2 3 5 4" xfId="993"/>
    <cellStyle name="Обычный 2 2 2 2 3 6" xfId="448"/>
    <cellStyle name="Обычный 2 2 2 2 3 6 2" xfId="994"/>
    <cellStyle name="Обычный 2 2 2 2 3 7" xfId="638"/>
    <cellStyle name="Обычный 2 2 2 2 3 7 2" xfId="995"/>
    <cellStyle name="Обычный 2 2 2 2 3 8" xfId="732"/>
    <cellStyle name="Обычный 2 2 2 2 3 9" xfId="996"/>
    <cellStyle name="Обычный 2 2 2 2 4" xfId="199"/>
    <cellStyle name="Обычный 2 2 2 2 4 2" xfId="493"/>
    <cellStyle name="Обычный 2 2 2 2 4 2 2" xfId="997"/>
    <cellStyle name="Обычный 2 2 2 2 4 3" xfId="644"/>
    <cellStyle name="Обычный 2 2 2 2 4 4" xfId="998"/>
    <cellStyle name="Обычный 2 2 2 2 5" xfId="248"/>
    <cellStyle name="Обычный 2 2 2 2 5 2" xfId="494"/>
    <cellStyle name="Обычный 2 2 2 2 5 2 2" xfId="845"/>
    <cellStyle name="Обычный 2 2 2 2 5 2 3" xfId="999"/>
    <cellStyle name="Обычный 2 2 2 2 5 3" xfId="757"/>
    <cellStyle name="Обычный 2 2 2 2 5 4" xfId="1000"/>
    <cellStyle name="Обычный 2 2 2 2 6" xfId="283"/>
    <cellStyle name="Обычный 2 2 2 2 6 2" xfId="495"/>
    <cellStyle name="Обычный 2 2 2 2 6 2 2" xfId="1001"/>
    <cellStyle name="Обычный 2 2 2 2 6 3" xfId="802"/>
    <cellStyle name="Обычный 2 2 2 2 6 4" xfId="1002"/>
    <cellStyle name="Обычный 2 2 2 2 7" xfId="315"/>
    <cellStyle name="Обычный 2 2 2 2 7 2" xfId="496"/>
    <cellStyle name="Обычный 2 2 2 2 7 2 2" xfId="1003"/>
    <cellStyle name="Обычный 2 2 2 2 7 3" xfId="1004"/>
    <cellStyle name="Обычный 2 2 2 2 8" xfId="434"/>
    <cellStyle name="Обычный 2 2 2 2 8 2" xfId="1005"/>
    <cellStyle name="Обычный 2 2 2 2 9" xfId="598"/>
    <cellStyle name="Обычный 2 2 2 2 9 2" xfId="1006"/>
    <cellStyle name="Обычный 2 2 2 3" xfId="61"/>
    <cellStyle name="Обычный 2 2 2 3 10" xfId="1007"/>
    <cellStyle name="Обычный 2 2 2 3 11" xfId="1272"/>
    <cellStyle name="Обычный 2 2 2 3 2" xfId="63"/>
    <cellStyle name="Обычный 2 2 2 3 2 10" xfId="1276"/>
    <cellStyle name="Обычный 2 2 2 3 2 2" xfId="209"/>
    <cellStyle name="Обычный 2 2 2 3 2 2 2" xfId="211"/>
    <cellStyle name="Обычный 2 2 2 3 2 2 2 2" xfId="223"/>
    <cellStyle name="Обычный 2 2 2 3 2 2 2 2 2" xfId="224"/>
    <cellStyle name="Обычный 2 2 2 3 2 2 2 2 2 2" xfId="385"/>
    <cellStyle name="Обычный 2 2 2 3 2 2 2 2 2 3" xfId="500"/>
    <cellStyle name="Обычный 2 2 2 3 2 2 2 2 2 3 2" xfId="865"/>
    <cellStyle name="Обычный 2 2 2 3 2 2 2 2 2 3 3" xfId="777"/>
    <cellStyle name="Обычный 2 2 2 3 2 2 2 2 2 3 4" xfId="1008"/>
    <cellStyle name="Обычный 2 2 2 3 2 2 2 2 2 4" xfId="646"/>
    <cellStyle name="Обычный 2 2 2 3 2 2 2 2 2 4 2" xfId="823"/>
    <cellStyle name="Обычный 2 2 2 3 2 2 2 2 2 4 3" xfId="1009"/>
    <cellStyle name="Обычный 2 2 2 3 2 2 2 2 2 5" xfId="736"/>
    <cellStyle name="Обычный 2 2 2 3 2 2 2 2 2 6" xfId="1010"/>
    <cellStyle name="Обычный 2 2 2 3 2 2 2 2 2 7" xfId="1293"/>
    <cellStyle name="Обычный 2 2 2 3 2 2 2 2 3" xfId="386"/>
    <cellStyle name="Обычный 2 2 2 3 2 2 2 2 4" xfId="499"/>
    <cellStyle name="Обычный 2 2 2 3 2 2 2 2 4 2" xfId="864"/>
    <cellStyle name="Обычный 2 2 2 3 2 2 2 2 4 3" xfId="776"/>
    <cellStyle name="Обычный 2 2 2 3 2 2 2 2 4 4" xfId="1011"/>
    <cellStyle name="Обычный 2 2 2 3 2 2 2 2 5" xfId="645"/>
    <cellStyle name="Обычный 2 2 2 3 2 2 2 2 5 2" xfId="822"/>
    <cellStyle name="Обычный 2 2 2 3 2 2 2 2 5 3" xfId="1012"/>
    <cellStyle name="Обычный 2 2 2 3 2 2 2 2 6" xfId="735"/>
    <cellStyle name="Обычный 2 2 2 3 2 2 2 2 7" xfId="1013"/>
    <cellStyle name="Обычный 2 2 2 3 2 2 2 2 8" xfId="1292"/>
    <cellStyle name="Обычный 2 2 2 3 2 2 2 3" xfId="239"/>
    <cellStyle name="Обычный 2 2 2 3 2 2 2 3 2" xfId="501"/>
    <cellStyle name="Обычный 2 2 2 3 2 2 2 3 2 2" xfId="1014"/>
    <cellStyle name="Обычный 2 2 2 3 2 2 2 3 3" xfId="647"/>
    <cellStyle name="Обычный 2 2 2 3 2 2 2 3 4" xfId="1015"/>
    <cellStyle name="Обычный 2 2 2 3 2 2 2 4" xfId="498"/>
    <cellStyle name="Обычный 2 2 2 3 2 2 2 4 2" xfId="854"/>
    <cellStyle name="Обычный 2 2 2 3 2 2 2 4 3" xfId="766"/>
    <cellStyle name="Обычный 2 2 2 3 2 2 2 4 4" xfId="1016"/>
    <cellStyle name="Обычный 2 2 2 3 2 2 2 5" xfId="606"/>
    <cellStyle name="Обычный 2 2 2 3 2 2 2 5 2" xfId="811"/>
    <cellStyle name="Обычный 2 2 2 3 2 2 2 5 3" xfId="1017"/>
    <cellStyle name="Обычный 2 2 2 3 2 2 2 6" xfId="721"/>
    <cellStyle name="Обычный 2 2 2 3 2 2 2 7" xfId="1018"/>
    <cellStyle name="Обычный 2 2 2 3 2 2 2 8" xfId="1278"/>
    <cellStyle name="Обычный 2 2 2 3 2 2 3" xfId="387"/>
    <cellStyle name="Обычный 2 2 2 3 2 2 4" xfId="497"/>
    <cellStyle name="Обычный 2 2 2 3 2 2 4 2" xfId="850"/>
    <cellStyle name="Обычный 2 2 2 3 2 2 4 3" xfId="762"/>
    <cellStyle name="Обычный 2 2 2 3 2 2 4 4" xfId="1019"/>
    <cellStyle name="Обычный 2 2 2 3 2 2 4 5" xfId="1311"/>
    <cellStyle name="Обычный 2 2 2 3 2 2 5" xfId="602"/>
    <cellStyle name="Обычный 2 2 2 3 2 2 5 2" xfId="807"/>
    <cellStyle name="Обычный 2 2 2 3 2 2 5 3" xfId="1020"/>
    <cellStyle name="Обычный 2 2 2 3 2 2 6" xfId="717"/>
    <cellStyle name="Обычный 2 2 2 3 2 2 7" xfId="1021"/>
    <cellStyle name="Обычный 2 2 2 3 2 2 8" xfId="1277"/>
    <cellStyle name="Обычный 2 2 2 3 2 3" xfId="207"/>
    <cellStyle name="Обычный 2 2 2 3 2 3 2" xfId="502"/>
    <cellStyle name="Обычный 2 2 2 3 2 3 2 2" xfId="1022"/>
    <cellStyle name="Обычный 2 2 2 3 2 3 3" xfId="648"/>
    <cellStyle name="Обычный 2 2 2 3 2 3 4" xfId="1023"/>
    <cellStyle name="Обычный 2 2 2 3 2 4" xfId="252"/>
    <cellStyle name="Обычный 2 2 2 3 2 4 2" xfId="503"/>
    <cellStyle name="Обычный 2 2 2 3 2 4 2 2" xfId="851"/>
    <cellStyle name="Обычный 2 2 2 3 2 4 2 3" xfId="1024"/>
    <cellStyle name="Обычный 2 2 2 3 2 4 3" xfId="763"/>
    <cellStyle name="Обычный 2 2 2 3 2 4 4" xfId="1025"/>
    <cellStyle name="Обычный 2 2 2 3 2 5" xfId="287"/>
    <cellStyle name="Обычный 2 2 2 3 2 5 2" xfId="504"/>
    <cellStyle name="Обычный 2 2 2 3 2 5 2 2" xfId="1026"/>
    <cellStyle name="Обычный 2 2 2 3 2 5 3" xfId="808"/>
    <cellStyle name="Обычный 2 2 2 3 2 5 4" xfId="1027"/>
    <cellStyle name="Обычный 2 2 2 3 2 6" xfId="438"/>
    <cellStyle name="Обычный 2 2 2 3 2 6 2" xfId="1028"/>
    <cellStyle name="Обычный 2 2 2 3 2 7" xfId="603"/>
    <cellStyle name="Обычный 2 2 2 3 2 7 2" xfId="1029"/>
    <cellStyle name="Обычный 2 2 2 3 2 8" xfId="718"/>
    <cellStyle name="Обычный 2 2 2 3 2 9" xfId="1030"/>
    <cellStyle name="Обычный 2 2 2 3 3" xfId="115"/>
    <cellStyle name="Обычный 2 2 2 3 3 10" xfId="1279"/>
    <cellStyle name="Обычный 2 2 2 3 3 2" xfId="119"/>
    <cellStyle name="Обычный 2 2 2 3 3 2 10" xfId="1281"/>
    <cellStyle name="Обычный 2 2 2 3 3 2 2" xfId="124"/>
    <cellStyle name="Обычный 2 2 2 3 3 2 2 2" xfId="225"/>
    <cellStyle name="Обычный 2 2 2 3 3 2 2 2 2" xfId="505"/>
    <cellStyle name="Обычный 2 2 2 3 3 2 2 2 2 2" xfId="1031"/>
    <cellStyle name="Обычный 2 2 2 3 3 2 2 2 3" xfId="649"/>
    <cellStyle name="Обычный 2 2 2 3 3 2 2 2 4" xfId="1032"/>
    <cellStyle name="Обычный 2 2 2 3 3 2 2 3" xfId="272"/>
    <cellStyle name="Обычный 2 2 2 3 3 2 2 3 2" xfId="506"/>
    <cellStyle name="Обычный 2 2 2 3 3 2 2 3 2 2" xfId="866"/>
    <cellStyle name="Обычный 2 2 2 3 3 2 2 3 2 3" xfId="1033"/>
    <cellStyle name="Обычный 2 2 2 3 3 2 2 3 3" xfId="778"/>
    <cellStyle name="Обычный 2 2 2 3 3 2 2 3 4" xfId="1034"/>
    <cellStyle name="Обычный 2 2 2 3 3 2 2 4" xfId="301"/>
    <cellStyle name="Обычный 2 2 2 3 3 2 2 4 2" xfId="507"/>
    <cellStyle name="Обычный 2 2 2 3 3 2 2 4 2 2" xfId="1035"/>
    <cellStyle name="Обычный 2 2 2 3 3 2 2 4 3" xfId="824"/>
    <cellStyle name="Обычный 2 2 2 3 3 2 2 4 4" xfId="1036"/>
    <cellStyle name="Обычный 2 2 2 3 3 2 2 5" xfId="458"/>
    <cellStyle name="Обычный 2 2 2 3 3 2 2 5 2" xfId="1037"/>
    <cellStyle name="Обычный 2 2 2 3 3 2 2 6" xfId="614"/>
    <cellStyle name="Обычный 2 2 2 3 3 2 2 6 2" xfId="1038"/>
    <cellStyle name="Обычный 2 2 2 3 3 2 2 7" xfId="737"/>
    <cellStyle name="Обычный 2 2 2 3 3 2 2 8" xfId="1039"/>
    <cellStyle name="Обычный 2 2 2 3 3 2 2 9" xfId="1294"/>
    <cellStyle name="Обычный 2 2 2 3 3 2 3" xfId="215"/>
    <cellStyle name="Обычный 2 2 2 3 3 2 3 2" xfId="508"/>
    <cellStyle name="Обычный 2 2 2 3 3 2 3 2 2" xfId="879"/>
    <cellStyle name="Обычный 2 2 2 3 3 2 3 2 3" xfId="791"/>
    <cellStyle name="Обычный 2 2 2 3 3 2 3 2 4" xfId="1040"/>
    <cellStyle name="Обычный 2 2 2 3 3 2 3 3" xfId="650"/>
    <cellStyle name="Обычный 2 2 2 3 3 2 3 3 2" xfId="837"/>
    <cellStyle name="Обычный 2 2 2 3 3 2 3 4" xfId="749"/>
    <cellStyle name="Обычный 2 2 2 3 3 2 3 5" xfId="1041"/>
    <cellStyle name="Обычный 2 2 2 3 3 2 4" xfId="267"/>
    <cellStyle name="Обычный 2 2 2 3 3 2 4 2" xfId="509"/>
    <cellStyle name="Обычный 2 2 2 3 3 2 4 2 2" xfId="858"/>
    <cellStyle name="Обычный 2 2 2 3 3 2 4 2 3" xfId="1042"/>
    <cellStyle name="Обычный 2 2 2 3 3 2 4 3" xfId="770"/>
    <cellStyle name="Обычный 2 2 2 3 3 2 4 4" xfId="1043"/>
    <cellStyle name="Обычный 2 2 2 3 3 2 5" xfId="296"/>
    <cellStyle name="Обычный 2 2 2 3 3 2 5 2" xfId="510"/>
    <cellStyle name="Обычный 2 2 2 3 3 2 5 2 2" xfId="1044"/>
    <cellStyle name="Обычный 2 2 2 3 3 2 5 3" xfId="815"/>
    <cellStyle name="Обычный 2 2 2 3 3 2 5 4" xfId="1045"/>
    <cellStyle name="Обычный 2 2 2 3 3 2 6" xfId="453"/>
    <cellStyle name="Обычный 2 2 2 3 3 2 6 2" xfId="1046"/>
    <cellStyle name="Обычный 2 2 2 3 3 2 7" xfId="612"/>
    <cellStyle name="Обычный 2 2 2 3 3 2 7 2" xfId="1047"/>
    <cellStyle name="Обычный 2 2 2 3 3 2 8" xfId="724"/>
    <cellStyle name="Обычный 2 2 2 3 3 2 9" xfId="1048"/>
    <cellStyle name="Обычный 2 2 2 3 3 3" xfId="214"/>
    <cellStyle name="Обычный 2 2 2 3 3 3 2" xfId="511"/>
    <cellStyle name="Обычный 2 2 2 3 3 3 2 2" xfId="882"/>
    <cellStyle name="Обычный 2 2 2 3 3 3 2 2 2" xfId="1313"/>
    <cellStyle name="Обычный 2 2 2 3 3 3 2 3" xfId="794"/>
    <cellStyle name="Обычный 2 2 2 3 3 3 2 4" xfId="1049"/>
    <cellStyle name="Обычный 2 2 2 3 3 3 2 5" xfId="1307"/>
    <cellStyle name="Обычный 2 2 2 3 3 3 3" xfId="651"/>
    <cellStyle name="Обычный 2 2 2 3 3 3 3 2" xfId="840"/>
    <cellStyle name="Обычный 2 2 2 3 3 3 3 3" xfId="1050"/>
    <cellStyle name="Обычный 2 2 2 3 3 3 4" xfId="752"/>
    <cellStyle name="Обычный 2 2 2 3 3 3 5" xfId="1051"/>
    <cellStyle name="Обычный 2 2 2 3 3 3 6" xfId="1305"/>
    <cellStyle name="Обычный 2 2 2 3 3 4" xfId="263"/>
    <cellStyle name="Обычный 2 2 2 3 3 4 2" xfId="512"/>
    <cellStyle name="Обычный 2 2 2 3 3 4 2 2" xfId="856"/>
    <cellStyle name="Обычный 2 2 2 3 3 4 2 3" xfId="1052"/>
    <cellStyle name="Обычный 2 2 2 3 3 4 3" xfId="768"/>
    <cellStyle name="Обычный 2 2 2 3 3 4 4" xfId="1053"/>
    <cellStyle name="Обычный 2 2 2 3 3 5" xfId="292"/>
    <cellStyle name="Обычный 2 2 2 3 3 5 2" xfId="513"/>
    <cellStyle name="Обычный 2 2 2 3 3 5 2 2" xfId="1054"/>
    <cellStyle name="Обычный 2 2 2 3 3 5 3" xfId="813"/>
    <cellStyle name="Обычный 2 2 2 3 3 5 4" xfId="1055"/>
    <cellStyle name="Обычный 2 2 2 3 3 6" xfId="449"/>
    <cellStyle name="Обычный 2 2 2 3 3 6 2" xfId="1056"/>
    <cellStyle name="Обычный 2 2 2 3 3 7" xfId="610"/>
    <cellStyle name="Обычный 2 2 2 3 3 7 2" xfId="1057"/>
    <cellStyle name="Обычный 2 2 2 3 3 8" xfId="722"/>
    <cellStyle name="Обычный 2 2 2 3 3 9" xfId="1058"/>
    <cellStyle name="Обычный 2 2 2 3 4" xfId="205"/>
    <cellStyle name="Обычный 2 2 2 3 4 2" xfId="514"/>
    <cellStyle name="Обычный 2 2 2 3 4 2 2" xfId="692"/>
    <cellStyle name="Обычный 2 2 2 3 4 2 2 2" xfId="1059"/>
    <cellStyle name="Обычный 2 2 2 3 4 2 2 2 2" xfId="1316"/>
    <cellStyle name="Обычный 2 2 2 3 4 2 3" xfId="1060"/>
    <cellStyle name="Обычный 2 2 2 3 4 3" xfId="582"/>
    <cellStyle name="Обычный 2 2 2 3 4 3 2" xfId="583"/>
    <cellStyle name="Обычный 2 2 2 3 4 3 2 2" xfId="883"/>
    <cellStyle name="Обычный 2 2 2 3 4 3 2 3" xfId="795"/>
    <cellStyle name="Обычный 2 2 2 3 4 3 2 4" xfId="1061"/>
    <cellStyle name="Обычный 2 2 2 3 4 3 2 5" xfId="1314"/>
    <cellStyle name="Обычный 2 2 2 3 4 3 3" xfId="653"/>
    <cellStyle name="Обычный 2 2 2 3 4 3 3 2" xfId="841"/>
    <cellStyle name="Обычный 2 2 2 3 4 3 3 3" xfId="1062"/>
    <cellStyle name="Обычный 2 2 2 3 4 3 4" xfId="753"/>
    <cellStyle name="Обычный 2 2 2 3 4 3 5" xfId="1063"/>
    <cellStyle name="Обычный 2 2 2 3 4 3 6" xfId="1308"/>
    <cellStyle name="Обычный 2 2 2 3 4 4" xfId="584"/>
    <cellStyle name="Обычный 2 2 2 3 4 4 2" xfId="1064"/>
    <cellStyle name="Обычный 2 2 2 3 4 5" xfId="652"/>
    <cellStyle name="Обычный 2 2 2 3 4 6" xfId="1065"/>
    <cellStyle name="Обычный 2 2 2 3 5" xfId="251"/>
    <cellStyle name="Обычный 2 2 2 3 5 2" xfId="515"/>
    <cellStyle name="Обычный 2 2 2 3 5 2 2" xfId="848"/>
    <cellStyle name="Обычный 2 2 2 3 5 2 3" xfId="1066"/>
    <cellStyle name="Обычный 2 2 2 3 5 3" xfId="760"/>
    <cellStyle name="Обычный 2 2 2 3 5 4" xfId="1067"/>
    <cellStyle name="Обычный 2 2 2 3 6" xfId="286"/>
    <cellStyle name="Обычный 2 2 2 3 6 2" xfId="516"/>
    <cellStyle name="Обычный 2 2 2 3 6 2 2" xfId="1068"/>
    <cellStyle name="Обычный 2 2 2 3 6 3" xfId="805"/>
    <cellStyle name="Обычный 2 2 2 3 6 4" xfId="1069"/>
    <cellStyle name="Обычный 2 2 2 3 7" xfId="437"/>
    <cellStyle name="Обычный 2 2 2 3 7 2" xfId="1070"/>
    <cellStyle name="Обычный 2 2 2 3 8" xfId="600"/>
    <cellStyle name="Обычный 2 2 2 3 8 2" xfId="1071"/>
    <cellStyle name="Обычный 2 2 2 3 9" xfId="715"/>
    <cellStyle name="Обычный 2 2 2 4" xfId="113"/>
    <cellStyle name="Обычный 2 2 2 4 10" xfId="1295"/>
    <cellStyle name="Обычный 2 2 2 4 2" xfId="116"/>
    <cellStyle name="Обычный 2 2 2 4 2 10" xfId="1296"/>
    <cellStyle name="Обычный 2 2 2 4 2 2" xfId="125"/>
    <cellStyle name="Обычный 2 2 2 4 2 2 2" xfId="228"/>
    <cellStyle name="Обычный 2 2 2 4 2 2 2 2" xfId="517"/>
    <cellStyle name="Обычный 2 2 2 4 2 2 2 2 2" xfId="1072"/>
    <cellStyle name="Обычный 2 2 2 4 2 2 2 3" xfId="657"/>
    <cellStyle name="Обычный 2 2 2 4 2 2 2 4" xfId="1073"/>
    <cellStyle name="Обычный 2 2 2 4 2 2 3" xfId="273"/>
    <cellStyle name="Обычный 2 2 2 4 2 2 3 2" xfId="518"/>
    <cellStyle name="Обычный 2 2 2 4 2 2 3 2 2" xfId="869"/>
    <cellStyle name="Обычный 2 2 2 4 2 2 3 2 3" xfId="1074"/>
    <cellStyle name="Обычный 2 2 2 4 2 2 3 3" xfId="781"/>
    <cellStyle name="Обычный 2 2 2 4 2 2 3 4" xfId="1075"/>
    <cellStyle name="Обычный 2 2 2 4 2 2 4" xfId="302"/>
    <cellStyle name="Обычный 2 2 2 4 2 2 4 2" xfId="519"/>
    <cellStyle name="Обычный 2 2 2 4 2 2 4 2 2" xfId="1076"/>
    <cellStyle name="Обычный 2 2 2 4 2 2 4 3" xfId="827"/>
    <cellStyle name="Обычный 2 2 2 4 2 2 4 4" xfId="1077"/>
    <cellStyle name="Обычный 2 2 2 4 2 2 5" xfId="459"/>
    <cellStyle name="Обычный 2 2 2 4 2 2 5 2" xfId="1078"/>
    <cellStyle name="Обычный 2 2 2 4 2 2 6" xfId="656"/>
    <cellStyle name="Обычный 2 2 2 4 2 2 6 2" xfId="1079"/>
    <cellStyle name="Обычный 2 2 2 4 2 2 7" xfId="740"/>
    <cellStyle name="Обычный 2 2 2 4 2 2 8" xfId="1080"/>
    <cellStyle name="Обычный 2 2 2 4 2 2 9" xfId="1297"/>
    <cellStyle name="Обычный 2 2 2 4 2 3" xfId="227"/>
    <cellStyle name="Обычный 2 2 2 4 2 3 2" xfId="520"/>
    <cellStyle name="Обычный 2 2 2 4 2 3 2 2" xfId="1081"/>
    <cellStyle name="Обычный 2 2 2 4 2 3 3" xfId="658"/>
    <cellStyle name="Обычный 2 2 2 4 2 3 4" xfId="1082"/>
    <cellStyle name="Обычный 2 2 2 4 2 4" xfId="264"/>
    <cellStyle name="Обычный 2 2 2 4 2 4 2" xfId="521"/>
    <cellStyle name="Обычный 2 2 2 4 2 4 2 2" xfId="868"/>
    <cellStyle name="Обычный 2 2 2 4 2 4 2 3" xfId="1083"/>
    <cellStyle name="Обычный 2 2 2 4 2 4 3" xfId="780"/>
    <cellStyle name="Обычный 2 2 2 4 2 4 4" xfId="1084"/>
    <cellStyle name="Обычный 2 2 2 4 2 5" xfId="293"/>
    <cellStyle name="Обычный 2 2 2 4 2 5 2" xfId="522"/>
    <cellStyle name="Обычный 2 2 2 4 2 5 2 2" xfId="1085"/>
    <cellStyle name="Обычный 2 2 2 4 2 5 3" xfId="826"/>
    <cellStyle name="Обычный 2 2 2 4 2 5 4" xfId="1086"/>
    <cellStyle name="Обычный 2 2 2 4 2 6" xfId="450"/>
    <cellStyle name="Обычный 2 2 2 4 2 6 2" xfId="1087"/>
    <cellStyle name="Обычный 2 2 2 4 2 7" xfId="655"/>
    <cellStyle name="Обычный 2 2 2 4 2 7 2" xfId="1088"/>
    <cellStyle name="Обычный 2 2 2 4 2 8" xfId="739"/>
    <cellStyle name="Обычный 2 2 2 4 2 9" xfId="1089"/>
    <cellStyle name="Обычный 2 2 2 4 3" xfId="226"/>
    <cellStyle name="Обычный 2 2 2 4 3 2" xfId="523"/>
    <cellStyle name="Обычный 2 2 2 4 3 2 2" xfId="1090"/>
    <cellStyle name="Обычный 2 2 2 4 3 3" xfId="659"/>
    <cellStyle name="Обычный 2 2 2 4 3 4" xfId="1091"/>
    <cellStyle name="Обычный 2 2 2 4 4" xfId="261"/>
    <cellStyle name="Обычный 2 2 2 4 4 2" xfId="524"/>
    <cellStyle name="Обычный 2 2 2 4 4 2 2" xfId="867"/>
    <cellStyle name="Обычный 2 2 2 4 4 2 3" xfId="1092"/>
    <cellStyle name="Обычный 2 2 2 4 4 3" xfId="779"/>
    <cellStyle name="Обычный 2 2 2 4 4 4" xfId="1093"/>
    <cellStyle name="Обычный 2 2 2 4 5" xfId="290"/>
    <cellStyle name="Обычный 2 2 2 4 5 2" xfId="525"/>
    <cellStyle name="Обычный 2 2 2 4 5 2 2" xfId="1094"/>
    <cellStyle name="Обычный 2 2 2 4 5 3" xfId="825"/>
    <cellStyle name="Обычный 2 2 2 4 5 4" xfId="1095"/>
    <cellStyle name="Обычный 2 2 2 4 6" xfId="447"/>
    <cellStyle name="Обычный 2 2 2 4 6 2" xfId="1096"/>
    <cellStyle name="Обычный 2 2 2 4 7" xfId="654"/>
    <cellStyle name="Обычный 2 2 2 4 7 2" xfId="1097"/>
    <cellStyle name="Обычный 2 2 2 4 8" xfId="738"/>
    <cellStyle name="Обычный 2 2 2 4 9" xfId="1098"/>
    <cellStyle name="Обычный 2 2 2 5" xfId="120"/>
    <cellStyle name="Обычный 2 2 2 5 2" xfId="186"/>
    <cellStyle name="Обычный 2 2 2 5 2 2" xfId="133"/>
    <cellStyle name="Обычный 2 2 2 5 2 2 10" xfId="1099"/>
    <cellStyle name="Обычный 2 2 2 5 2 2 11" xfId="1298"/>
    <cellStyle name="Обычный 2 2 2 5 2 2 2" xfId="134"/>
    <cellStyle name="Обычный 2 2 2 5 2 2 2 2" xfId="231"/>
    <cellStyle name="Обычный 2 2 2 5 2 2 2 2 2" xfId="526"/>
    <cellStyle name="Обычный 2 2 2 5 2 2 2 2 2 2" xfId="1100"/>
    <cellStyle name="Обычный 2 2 2 5 2 2 2 2 3" xfId="664"/>
    <cellStyle name="Обычный 2 2 2 5 2 2 2 2 4" xfId="1101"/>
    <cellStyle name="Обычный 2 2 2 5 2 2 2 3" xfId="275"/>
    <cellStyle name="Обычный 2 2 2 5 2 2 2 3 2" xfId="527"/>
    <cellStyle name="Обычный 2 2 2 5 2 2 2 3 2 2" xfId="872"/>
    <cellStyle name="Обычный 2 2 2 5 2 2 2 3 2 3" xfId="1102"/>
    <cellStyle name="Обычный 2 2 2 5 2 2 2 3 3" xfId="784"/>
    <cellStyle name="Обычный 2 2 2 5 2 2 2 3 4" xfId="1103"/>
    <cellStyle name="Обычный 2 2 2 5 2 2 2 4" xfId="304"/>
    <cellStyle name="Обычный 2 2 2 5 2 2 2 4 2" xfId="528"/>
    <cellStyle name="Обычный 2 2 2 5 2 2 2 4 2 2" xfId="1104"/>
    <cellStyle name="Обычный 2 2 2 5 2 2 2 4 3" xfId="830"/>
    <cellStyle name="Обычный 2 2 2 5 2 2 2 4 4" xfId="1105"/>
    <cellStyle name="Обычный 2 2 2 5 2 2 2 5" xfId="461"/>
    <cellStyle name="Обычный 2 2 2 5 2 2 2 5 2" xfId="1106"/>
    <cellStyle name="Обычный 2 2 2 5 2 2 2 6" xfId="663"/>
    <cellStyle name="Обычный 2 2 2 5 2 2 2 6 2" xfId="1107"/>
    <cellStyle name="Обычный 2 2 2 5 2 2 2 7" xfId="743"/>
    <cellStyle name="Обычный 2 2 2 5 2 2 2 8" xfId="1108"/>
    <cellStyle name="Обычный 2 2 2 5 2 2 2 9" xfId="1299"/>
    <cellStyle name="Обычный 2 2 2 5 2 2 3" xfId="135"/>
    <cellStyle name="Обычный 2 2 2 5 2 2 3 10" xfId="1300"/>
    <cellStyle name="Обычный 2 2 2 5 2 2 3 2" xfId="136"/>
    <cellStyle name="Обычный 2 2 2 5 2 2 3 2 2" xfId="233"/>
    <cellStyle name="Обычный 2 2 2 5 2 2 3 2 2 2" xfId="529"/>
    <cellStyle name="Обычный 2 2 2 5 2 2 3 2 2 2 2" xfId="1109"/>
    <cellStyle name="Обычный 2 2 2 5 2 2 3 2 2 3" xfId="667"/>
    <cellStyle name="Обычный 2 2 2 5 2 2 3 2 2 4" xfId="1110"/>
    <cellStyle name="Обычный 2 2 2 5 2 2 3 2 3" xfId="277"/>
    <cellStyle name="Обычный 2 2 2 5 2 2 3 2 3 2" xfId="530"/>
    <cellStyle name="Обычный 2 2 2 5 2 2 3 2 3 2 2" xfId="874"/>
    <cellStyle name="Обычный 2 2 2 5 2 2 3 2 3 2 3" xfId="1111"/>
    <cellStyle name="Обычный 2 2 2 5 2 2 3 2 3 3" xfId="786"/>
    <cellStyle name="Обычный 2 2 2 5 2 2 3 2 3 4" xfId="1112"/>
    <cellStyle name="Обычный 2 2 2 5 2 2 3 2 4" xfId="306"/>
    <cellStyle name="Обычный 2 2 2 5 2 2 3 2 4 2" xfId="531"/>
    <cellStyle name="Обычный 2 2 2 5 2 2 3 2 4 2 2" xfId="1113"/>
    <cellStyle name="Обычный 2 2 2 5 2 2 3 2 4 3" xfId="832"/>
    <cellStyle name="Обычный 2 2 2 5 2 2 3 2 4 4" xfId="1114"/>
    <cellStyle name="Обычный 2 2 2 5 2 2 3 2 5" xfId="463"/>
    <cellStyle name="Обычный 2 2 2 5 2 2 3 2 5 2" xfId="1115"/>
    <cellStyle name="Обычный 2 2 2 5 2 2 3 2 6" xfId="666"/>
    <cellStyle name="Обычный 2 2 2 5 2 2 3 2 6 2" xfId="1116"/>
    <cellStyle name="Обычный 2 2 2 5 2 2 3 2 7" xfId="745"/>
    <cellStyle name="Обычный 2 2 2 5 2 2 3 2 8" xfId="1117"/>
    <cellStyle name="Обычный 2 2 2 5 2 2 3 2 9" xfId="1301"/>
    <cellStyle name="Обычный 2 2 2 5 2 2 3 3" xfId="232"/>
    <cellStyle name="Обычный 2 2 2 5 2 2 3 3 2" xfId="532"/>
    <cellStyle name="Обычный 2 2 2 5 2 2 3 3 2 2" xfId="1118"/>
    <cellStyle name="Обычный 2 2 2 5 2 2 3 3 3" xfId="668"/>
    <cellStyle name="Обычный 2 2 2 5 2 2 3 3 4" xfId="1119"/>
    <cellStyle name="Обычный 2 2 2 5 2 2 3 4" xfId="276"/>
    <cellStyle name="Обычный 2 2 2 5 2 2 3 4 2" xfId="533"/>
    <cellStyle name="Обычный 2 2 2 5 2 2 3 4 2 2" xfId="873"/>
    <cellStyle name="Обычный 2 2 2 5 2 2 3 4 2 3" xfId="1120"/>
    <cellStyle name="Обычный 2 2 2 5 2 2 3 4 3" xfId="785"/>
    <cellStyle name="Обычный 2 2 2 5 2 2 3 4 4" xfId="1121"/>
    <cellStyle name="Обычный 2 2 2 5 2 2 3 5" xfId="305"/>
    <cellStyle name="Обычный 2 2 2 5 2 2 3 5 2" xfId="534"/>
    <cellStyle name="Обычный 2 2 2 5 2 2 3 5 2 2" xfId="1122"/>
    <cellStyle name="Обычный 2 2 2 5 2 2 3 5 3" xfId="831"/>
    <cellStyle name="Обычный 2 2 2 5 2 2 3 5 4" xfId="1123"/>
    <cellStyle name="Обычный 2 2 2 5 2 2 3 6" xfId="462"/>
    <cellStyle name="Обычный 2 2 2 5 2 2 3 6 2" xfId="1124"/>
    <cellStyle name="Обычный 2 2 2 5 2 2 3 7" xfId="665"/>
    <cellStyle name="Обычный 2 2 2 5 2 2 3 7 2" xfId="1125"/>
    <cellStyle name="Обычный 2 2 2 5 2 2 3 8" xfId="744"/>
    <cellStyle name="Обычный 2 2 2 5 2 2 3 9" xfId="1126"/>
    <cellStyle name="Обычный 2 2 2 5 2 2 4" xfId="230"/>
    <cellStyle name="Обычный 2 2 2 5 2 2 4 2" xfId="535"/>
    <cellStyle name="Обычный 2 2 2 5 2 2 4 2 2" xfId="1127"/>
    <cellStyle name="Обычный 2 2 2 5 2 2 4 3" xfId="669"/>
    <cellStyle name="Обычный 2 2 2 5 2 2 4 4" xfId="1128"/>
    <cellStyle name="Обычный 2 2 2 5 2 2 5" xfId="274"/>
    <cellStyle name="Обычный 2 2 2 5 2 2 5 2" xfId="536"/>
    <cellStyle name="Обычный 2 2 2 5 2 2 5 2 2" xfId="871"/>
    <cellStyle name="Обычный 2 2 2 5 2 2 5 2 3" xfId="1129"/>
    <cellStyle name="Обычный 2 2 2 5 2 2 5 3" xfId="783"/>
    <cellStyle name="Обычный 2 2 2 5 2 2 5 4" xfId="1130"/>
    <cellStyle name="Обычный 2 2 2 5 2 2 6" xfId="303"/>
    <cellStyle name="Обычный 2 2 2 5 2 2 6 2" xfId="537"/>
    <cellStyle name="Обычный 2 2 2 5 2 2 6 2 2" xfId="1131"/>
    <cellStyle name="Обычный 2 2 2 5 2 2 6 3" xfId="829"/>
    <cellStyle name="Обычный 2 2 2 5 2 2 6 4" xfId="1132"/>
    <cellStyle name="Обычный 2 2 2 5 2 2 7" xfId="460"/>
    <cellStyle name="Обычный 2 2 2 5 2 2 7 2" xfId="1133"/>
    <cellStyle name="Обычный 2 2 2 5 2 2 8" xfId="662"/>
    <cellStyle name="Обычный 2 2 2 5 2 2 8 2" xfId="1134"/>
    <cellStyle name="Обычный 2 2 2 5 2 2 9" xfId="742"/>
    <cellStyle name="Обычный 2 2 2 5 2 3" xfId="278"/>
    <cellStyle name="Обычный 2 2 2 5 2 3 2" xfId="538"/>
    <cellStyle name="Обычный 2 2 2 5 2 3 2 2" xfId="1135"/>
    <cellStyle name="Обычный 2 2 2 5 2 3 3" xfId="1136"/>
    <cellStyle name="Обычный 2 2 2 5 2 4" xfId="307"/>
    <cellStyle name="Обычный 2 2 2 5 2 4 2" xfId="539"/>
    <cellStyle name="Обычный 2 2 2 5 2 4 2 2" xfId="1137"/>
    <cellStyle name="Обычный 2 2 2 5 2 4 3" xfId="1138"/>
    <cellStyle name="Обычный 2 2 2 5 2 5" xfId="469"/>
    <cellStyle name="Обычный 2 2 2 5 2 5 2" xfId="1139"/>
    <cellStyle name="Обычный 2 2 2 5 2 6" xfId="661"/>
    <cellStyle name="Обычный 2 2 2 5 2 7" xfId="1140"/>
    <cellStyle name="Обычный 2 2 2 5 2 8" xfId="1263"/>
    <cellStyle name="Обычный 2 2 2 5 3" xfId="229"/>
    <cellStyle name="Обычный 2 2 2 5 3 2" xfId="540"/>
    <cellStyle name="Обычный 2 2 2 5 3 2 2" xfId="870"/>
    <cellStyle name="Обычный 2 2 2 5 3 2 3" xfId="1141"/>
    <cellStyle name="Обычный 2 2 2 5 3 3" xfId="782"/>
    <cellStyle name="Обычный 2 2 2 5 3 4" xfId="1142"/>
    <cellStyle name="Обычный 2 2 2 5 4" xfId="268"/>
    <cellStyle name="Обычный 2 2 2 5 4 2" xfId="541"/>
    <cellStyle name="Обычный 2 2 2 5 4 2 2" xfId="1143"/>
    <cellStyle name="Обычный 2 2 2 5 4 3" xfId="828"/>
    <cellStyle name="Обычный 2 2 2 5 4 4" xfId="1144"/>
    <cellStyle name="Обычный 2 2 2 5 5" xfId="297"/>
    <cellStyle name="Обычный 2 2 2 5 5 2" xfId="542"/>
    <cellStyle name="Обычный 2 2 2 5 5 2 2" xfId="1145"/>
    <cellStyle name="Обычный 2 2 2 5 5 3" xfId="1146"/>
    <cellStyle name="Обычный 2 2 2 5 6" xfId="454"/>
    <cellStyle name="Обычный 2 2 2 5 6 2" xfId="1147"/>
    <cellStyle name="Обычный 2 2 2 5 7" xfId="660"/>
    <cellStyle name="Обычный 2 2 2 5 7 2" xfId="1148"/>
    <cellStyle name="Обычный 2 2 2 5 8" xfId="741"/>
    <cellStyle name="Обычный 2 2 2 5 9" xfId="1149"/>
    <cellStyle name="Обычный 2 2 2 6" xfId="198"/>
    <cellStyle name="Обычный 2 2 2 6 2" xfId="543"/>
    <cellStyle name="Обычный 2 2 2 6 2 2" xfId="1150"/>
    <cellStyle name="Обычный 2 2 2 6 3" xfId="670"/>
    <cellStyle name="Обычный 2 2 2 6 4" xfId="1151"/>
    <cellStyle name="Обычный 2 2 2 7" xfId="246"/>
    <cellStyle name="Обычный 2 2 2 7 2" xfId="544"/>
    <cellStyle name="Обычный 2 2 2 7 2 2" xfId="844"/>
    <cellStyle name="Обычный 2 2 2 7 2 3" xfId="1152"/>
    <cellStyle name="Обычный 2 2 2 7 3" xfId="756"/>
    <cellStyle name="Обычный 2 2 2 7 4" xfId="1153"/>
    <cellStyle name="Обычный 2 2 2 8" xfId="281"/>
    <cellStyle name="Обычный 2 2 2 8 2" xfId="545"/>
    <cellStyle name="Обычный 2 2 2 8 2 2" xfId="1154"/>
    <cellStyle name="Обычный 2 2 2 8 3" xfId="801"/>
    <cellStyle name="Обычный 2 2 2 8 4" xfId="1155"/>
    <cellStyle name="Обычный 2 2 2 9" xfId="313"/>
    <cellStyle name="Обычный 2 2 2 9 2" xfId="546"/>
    <cellStyle name="Обычный 2 2 2 9 2 2" xfId="1156"/>
    <cellStyle name="Обычный 2 2 2 9 3" xfId="1157"/>
    <cellStyle name="Обычный 2 2 3" xfId="62"/>
    <cellStyle name="Обычный 2 2 3 2" xfId="388"/>
    <cellStyle name="Обычный 2 2 3 3" xfId="604"/>
    <cellStyle name="Обычный 2 2 3 3 2" xfId="1158"/>
    <cellStyle name="Обычный 2 2 4" xfId="64"/>
    <cellStyle name="Обычный 2 2 4 10" xfId="1274"/>
    <cellStyle name="Обычный 2 2 4 2" xfId="210"/>
    <cellStyle name="Обычный 2 2 4 2 2" xfId="389"/>
    <cellStyle name="Обычный 2 2 4 2 3" xfId="547"/>
    <cellStyle name="Обычный 2 2 4 2 3 2" xfId="853"/>
    <cellStyle name="Обычный 2 2 4 2 3 3" xfId="765"/>
    <cellStyle name="Обычный 2 2 4 2 3 4" xfId="1159"/>
    <cellStyle name="Обычный 2 2 4 2 4" xfId="607"/>
    <cellStyle name="Обычный 2 2 4 2 4 2" xfId="810"/>
    <cellStyle name="Обычный 2 2 4 2 4 3" xfId="1160"/>
    <cellStyle name="Обычный 2 2 4 2 5" xfId="720"/>
    <cellStyle name="Обычный 2 2 4 2 6" xfId="1161"/>
    <cellStyle name="Обычный 2 2 4 2 7" xfId="1275"/>
    <cellStyle name="Обычный 2 2 4 3" xfId="208"/>
    <cellStyle name="Обычный 2 2 4 3 2" xfId="548"/>
    <cellStyle name="Обычный 2 2 4 3 2 2" xfId="1162"/>
    <cellStyle name="Обычный 2 2 4 3 3" xfId="671"/>
    <cellStyle name="Обычный 2 2 4 3 4" xfId="1163"/>
    <cellStyle name="Обычный 2 2 4 4" xfId="253"/>
    <cellStyle name="Обычный 2 2 4 4 2" xfId="549"/>
    <cellStyle name="Обычный 2 2 4 4 2 2" xfId="852"/>
    <cellStyle name="Обычный 2 2 4 4 2 3" xfId="1164"/>
    <cellStyle name="Обычный 2 2 4 4 3" xfId="764"/>
    <cellStyle name="Обычный 2 2 4 4 4" xfId="1165"/>
    <cellStyle name="Обычный 2 2 4 5" xfId="288"/>
    <cellStyle name="Обычный 2 2 4 5 2" xfId="550"/>
    <cellStyle name="Обычный 2 2 4 5 2 2" xfId="1166"/>
    <cellStyle name="Обычный 2 2 4 5 3" xfId="809"/>
    <cellStyle name="Обычный 2 2 4 5 4" xfId="1167"/>
    <cellStyle name="Обычный 2 2 4 6" xfId="439"/>
    <cellStyle name="Обычный 2 2 4 6 2" xfId="1168"/>
    <cellStyle name="Обычный 2 2 4 7" xfId="605"/>
    <cellStyle name="Обычный 2 2 4 7 2" xfId="1169"/>
    <cellStyle name="Обычный 2 2 4 8" xfId="719"/>
    <cellStyle name="Обычный 2 2 4 9" xfId="1170"/>
    <cellStyle name="Обычный 2 2 5" xfId="110"/>
    <cellStyle name="Обычный 2 2 5 2" xfId="234"/>
    <cellStyle name="Обычный 2 2 5 2 2" xfId="318"/>
    <cellStyle name="Обычный 2 2 5 2 2 2" xfId="421"/>
    <cellStyle name="Обычный 2 2 5 2 2 2 2" xfId="423"/>
    <cellStyle name="Обычный 2 2 5 2 2 2 2 2" xfId="570"/>
    <cellStyle name="Обычный 2 2 5 2 2 2 2 2 2" xfId="587"/>
    <cellStyle name="Обычный 2 2 5 2 2 2 2 2 2 2" xfId="694"/>
    <cellStyle name="Обычный 2 2 5 2 2 2 2 2 2 2 2" xfId="699"/>
    <cellStyle name="Обычный 2 2 5 2 2 2 2 2 2 2 2 2" xfId="704"/>
    <cellStyle name="Обычный 2 2 5 2 2 2 2 2 2 2 2 2 2" xfId="887"/>
    <cellStyle name="Обычный 2 2 5 2 2 2 2 2 2 2 2 2 2 2" xfId="1256"/>
    <cellStyle name="Обычный 2 2 5 2 2 2 2 2 2 2 2 2 2 2 2" xfId="1246"/>
    <cellStyle name="Обычный 2 2 5 2 2 2 2 2 2 2 2 2 2 2 2 2" xfId="1247"/>
    <cellStyle name="Обычный 2 2 5 2 2 2 2 2 2 2 2 2 2 2 2 2 2" xfId="1250"/>
    <cellStyle name="Обычный 2 2 5 2 2 2 2 2 2 2 2 2 2 2 2 2 2 2" xfId="1317"/>
    <cellStyle name="Обычный 2 2 5 2 2 2 2 2 2 2 2 2 2 2 2 2 2 2 2 2" xfId="1636"/>
    <cellStyle name="Обычный 2 2 5 2 2 2 2 2 2 2 3" xfId="1171"/>
    <cellStyle name="Обычный 2 2 5 2 2 2 2 2 2 3" xfId="1172"/>
    <cellStyle name="Обычный 2 2 5 2 2 2 2 2 3" xfId="1173"/>
    <cellStyle name="Обычный 2 2 5 2 2 2 2 3" xfId="1174"/>
    <cellStyle name="Обычный 2 2 5 2 2 2 3" xfId="1175"/>
    <cellStyle name="Обычный 2 2 5 2 2 3" xfId="672"/>
    <cellStyle name="Обычный 2 2 5 2 2 4" xfId="1176"/>
    <cellStyle name="Обычный 2 2 5 2 3" xfId="551"/>
    <cellStyle name="Обычный 2 2 5 2 3 2" xfId="875"/>
    <cellStyle name="Обычный 2 2 5 2 3 3" xfId="787"/>
    <cellStyle name="Обычный 2 2 5 2 3 4" xfId="1177"/>
    <cellStyle name="Обычный 2 2 5 2 4" xfId="609"/>
    <cellStyle name="Обычный 2 2 5 2 4 2" xfId="833"/>
    <cellStyle name="Обычный 2 2 5 2 4 3" xfId="1178"/>
    <cellStyle name="Обычный 2 2 5 2 5" xfId="1179"/>
    <cellStyle name="Обычный 2 2 5 3" xfId="235"/>
    <cellStyle name="Обычный 2 2 5 3 2" xfId="390"/>
    <cellStyle name="Обычный 2 2 5 4" xfId="213"/>
    <cellStyle name="Обычный 2 2 5 4 2" xfId="552"/>
    <cellStyle name="Обычный 2 2 5 4 2 2" xfId="1180"/>
    <cellStyle name="Обычный 2 2 5 4 3" xfId="673"/>
    <cellStyle name="Обычный 2 2 5 4 4" xfId="1181"/>
    <cellStyle name="Обычный 2 2 5 5" xfId="608"/>
    <cellStyle name="Обычный 2 2 5 5 2" xfId="855"/>
    <cellStyle name="Обычный 2 2 5 5 3" xfId="767"/>
    <cellStyle name="Обычный 2 2 5 5 4" xfId="1182"/>
    <cellStyle name="Обычный 2 2 5 6" xfId="798"/>
    <cellStyle name="Обычный 2 2 5 6 2" xfId="885"/>
    <cellStyle name="Обычный 2 2 5 7" xfId="812"/>
    <cellStyle name="Обычный 2 2 5 7 2" xfId="1637"/>
    <cellStyle name="Обычный 2 2 5 8" xfId="1638"/>
    <cellStyle name="Обычный 2 2 6" xfId="196"/>
    <cellStyle name="Обычный 2 2 6 2" xfId="553"/>
    <cellStyle name="Обычный 2 2 6 2 2" xfId="1183"/>
    <cellStyle name="Обычный 2 2 6 3" xfId="674"/>
    <cellStyle name="Обычный 2 2 6 4" xfId="1184"/>
    <cellStyle name="Обычный 2 2 7" xfId="754"/>
    <cellStyle name="Обычный 2 2 7 2" xfId="842"/>
    <cellStyle name="Обычный 2 2 8" xfId="797"/>
    <cellStyle name="Обычный 2 2 8 2" xfId="884"/>
    <cellStyle name="Обычный 2 2 9" xfId="799"/>
    <cellStyle name="Обычный 2 3" xfId="50"/>
    <cellStyle name="Обычный 2 3 2" xfId="212"/>
    <cellStyle name="Обычный 2 3 2 2" xfId="391"/>
    <cellStyle name="Обычный 2 3 3" xfId="392"/>
    <cellStyle name="Обычный 2 4" xfId="393"/>
    <cellStyle name="Обычный 2 4 2" xfId="1312"/>
    <cellStyle name="Обычный 20" xfId="56"/>
    <cellStyle name="Обычный 20 2" xfId="394"/>
    <cellStyle name="Обычный 21" xfId="58"/>
    <cellStyle name="Обычный 21 10" xfId="1271"/>
    <cellStyle name="Обычный 21 2" xfId="236"/>
    <cellStyle name="Обычный 21 2 2" xfId="395"/>
    <cellStyle name="Обычный 21 2 3" xfId="554"/>
    <cellStyle name="Обычный 21 2 3 2" xfId="693"/>
    <cellStyle name="Обычный 21 2 3 2 2" xfId="876"/>
    <cellStyle name="Обычный 21 2 3 2 3" xfId="1185"/>
    <cellStyle name="Обычный 21 2 3 3" xfId="788"/>
    <cellStyle name="Обычный 21 2 3 4" xfId="1186"/>
    <cellStyle name="Обычный 21 2 4" xfId="675"/>
    <cellStyle name="Обычный 21 2 4 2" xfId="834"/>
    <cellStyle name="Обычный 21 2 4 3" xfId="1187"/>
    <cellStyle name="Обычный 21 2 5" xfId="746"/>
    <cellStyle name="Обычный 21 2 6" xfId="1188"/>
    <cellStyle name="Обычный 21 2 7" xfId="1302"/>
    <cellStyle name="Обычный 21 3" xfId="204"/>
    <cellStyle name="Обычный 21 3 2" xfId="555"/>
    <cellStyle name="Обычный 21 3 2 2" xfId="1189"/>
    <cellStyle name="Обычный 21 3 3" xfId="676"/>
    <cellStyle name="Обычный 21 3 4" xfId="1190"/>
    <cellStyle name="Обычный 21 4" xfId="249"/>
    <cellStyle name="Обычный 21 4 2" xfId="556"/>
    <cellStyle name="Обычный 21 4 2 2" xfId="847"/>
    <cellStyle name="Обычный 21 4 2 3" xfId="1191"/>
    <cellStyle name="Обычный 21 4 3" xfId="759"/>
    <cellStyle name="Обычный 21 4 4" xfId="1192"/>
    <cellStyle name="Обычный 21 5" xfId="284"/>
    <cellStyle name="Обычный 21 5 2" xfId="557"/>
    <cellStyle name="Обычный 21 5 2 2" xfId="1193"/>
    <cellStyle name="Обычный 21 5 3" xfId="804"/>
    <cellStyle name="Обычный 21 5 4" xfId="1194"/>
    <cellStyle name="Обычный 21 6" xfId="435"/>
    <cellStyle name="Обычный 21 6 2" xfId="1195"/>
    <cellStyle name="Обычный 21 7" xfId="599"/>
    <cellStyle name="Обычный 21 7 2" xfId="1196"/>
    <cellStyle name="Обычный 21 8" xfId="714"/>
    <cellStyle name="Обычный 21 9" xfId="1197"/>
    <cellStyle name="Обычный 22" xfId="127"/>
    <cellStyle name="Обычный 22 2" xfId="132"/>
    <cellStyle name="Обычный 22 2 2" xfId="396"/>
    <cellStyle name="Обычный 22 3" xfId="237"/>
    <cellStyle name="Обычный 22 3 2" xfId="558"/>
    <cellStyle name="Обычный 22 3 2 2" xfId="1198"/>
    <cellStyle name="Обычный 22 3 3" xfId="678"/>
    <cellStyle name="Обычный 22 3 4" xfId="1199"/>
    <cellStyle name="Обычный 22 4" xfId="677"/>
    <cellStyle name="Обычный 22 4 2" xfId="877"/>
    <cellStyle name="Обычный 22 4 3" xfId="789"/>
    <cellStyle name="Обычный 22 4 4" xfId="1200"/>
    <cellStyle name="Обычный 22 5" xfId="835"/>
    <cellStyle name="Обычный 22 6" xfId="747"/>
    <cellStyle name="Обычный 22 7" xfId="1303"/>
    <cellStyle name="Обычный 23" xfId="137"/>
    <cellStyle name="Обычный 23 2" xfId="131"/>
    <cellStyle name="Обычный 23 2 2" xfId="397"/>
    <cellStyle name="Обычный 23 3" xfId="398"/>
    <cellStyle name="Обычный 24" xfId="138"/>
    <cellStyle name="Обычный 24 2" xfId="130"/>
    <cellStyle name="Обычный 24 2 2" xfId="188"/>
    <cellStyle name="Обычный 24 2 2 2" xfId="679"/>
    <cellStyle name="Обычный 24 3" xfId="399"/>
    <cellStyle name="Обычный 25" xfId="139"/>
    <cellStyle name="Обычный 25 2" xfId="129"/>
    <cellStyle name="Обычный 25 2 2" xfId="400"/>
    <cellStyle name="Обычный 25 3" xfId="401"/>
    <cellStyle name="Обычный 26" xfId="128"/>
    <cellStyle name="Обычный 26 2" xfId="175"/>
    <cellStyle name="Обычный 26 2 2" xfId="680"/>
    <cellStyle name="Обычный 27" xfId="176"/>
    <cellStyle name="Обычный 27 2" xfId="177"/>
    <cellStyle name="Обычный 27 3" xfId="681"/>
    <cellStyle name="Обычный 28" xfId="178"/>
    <cellStyle name="Обычный 28 2" xfId="796"/>
    <cellStyle name="Обычный 28 2 2" xfId="1639"/>
    <cellStyle name="Обычный 28 3" xfId="1257"/>
    <cellStyle name="Обычный 28 4" xfId="1258"/>
    <cellStyle name="Обычный 29" xfId="187"/>
    <cellStyle name="Обычный 29 2" xfId="190"/>
    <cellStyle name="Обычный 3" xfId="20"/>
    <cellStyle name="Обычный 3 2" xfId="54"/>
    <cellStyle name="Обычный 3 2 2" xfId="402"/>
    <cellStyle name="Обычный 3 3" xfId="403"/>
    <cellStyle name="Обычный 3 3 2" xfId="1259"/>
    <cellStyle name="Обычный 30" xfId="189"/>
    <cellStyle name="Обычный 30 2" xfId="279"/>
    <cellStyle name="Обычный 31" xfId="191"/>
    <cellStyle name="Обычный 31 2" xfId="193"/>
    <cellStyle name="Обычный 32" xfId="192"/>
    <cellStyle name="Обычный 32 2" xfId="194"/>
    <cellStyle name="Обычный 33" xfId="240"/>
    <cellStyle name="Обычный 33 2" xfId="241"/>
    <cellStyle name="Обычный 34" xfId="242"/>
    <cellStyle name="Обычный 34 2" xfId="243"/>
    <cellStyle name="Обычный 35" xfId="244"/>
    <cellStyle name="Обычный 35 2" xfId="309"/>
    <cellStyle name="Обычный 36" xfId="308"/>
    <cellStyle name="Обычный 36 2" xfId="311"/>
    <cellStyle name="Обычный 37" xfId="310"/>
    <cellStyle name="Обычный 37 2" xfId="317"/>
    <cellStyle name="Обычный 38" xfId="316"/>
    <cellStyle name="Обычный 38 2" xfId="320"/>
    <cellStyle name="Обычный 39" xfId="425"/>
    <cellStyle name="Обычный 39 2" xfId="586"/>
    <cellStyle name="Обычный 4" xfId="21"/>
    <cellStyle name="Обычный 4 2" xfId="404"/>
    <cellStyle name="Обычный 40" xfId="589"/>
    <cellStyle name="Обычный 40 2" xfId="696"/>
    <cellStyle name="Обычный 40 3" xfId="698"/>
    <cellStyle name="Обычный 40 3 2" xfId="702"/>
    <cellStyle name="Обычный 41" xfId="697"/>
    <cellStyle name="Обычный 41 2" xfId="703"/>
    <cellStyle name="Обычный 42" xfId="701"/>
    <cellStyle name="Обычный 42 2" xfId="886"/>
    <cellStyle name="Обычный 43" xfId="1201"/>
    <cellStyle name="Обычный 44" xfId="1249"/>
    <cellStyle name="Обычный 45" xfId="1584"/>
    <cellStyle name="Обычный 5" xfId="22"/>
    <cellStyle name="Обычный 5 2" xfId="405"/>
    <cellStyle name="Обычный 6" xfId="23"/>
    <cellStyle name="Обычный 6 2" xfId="406"/>
    <cellStyle name="Обычный 7" xfId="35"/>
    <cellStyle name="Обычный 7 2" xfId="111"/>
    <cellStyle name="Обычный 7 2 2" xfId="238"/>
    <cellStyle name="Обычный 7 2 2 2" xfId="319"/>
    <cellStyle name="Обычный 7 2 2 2 2" xfId="422"/>
    <cellStyle name="Обычный 7 2 2 2 2 2" xfId="424"/>
    <cellStyle name="Обычный 7 2 2 2 2 2 2" xfId="571"/>
    <cellStyle name="Обычный 7 2 2 2 2 2 2 2" xfId="588"/>
    <cellStyle name="Обычный 7 2 2 2 2 2 2 2 2" xfId="695"/>
    <cellStyle name="Обычный 7 2 2 2 2 2 2 2 2 2" xfId="700"/>
    <cellStyle name="Обычный 7 2 2 2 2 2 2 2 2 2 2" xfId="705"/>
    <cellStyle name="Обычный 7 2 2 2 2 2 2 2 2 2 2 2" xfId="888"/>
    <cellStyle name="Обычный 7 2 2 2 2 2 2 2 2 2 2 2 2" xfId="1248"/>
    <cellStyle name="Обычный 7 2 2 2 2 2 2 2 2 2 2 2 2 2" xfId="1260"/>
    <cellStyle name="Обычный 7 2 2 2 2 2 2 2 2 2 2 2 2 2 2" xfId="1261"/>
    <cellStyle name="Обычный 7 2 2 2 2 2 2 2 2 2 2 2 2 2 2 2" xfId="1251"/>
    <cellStyle name="Обычный 7 2 2 2 2 2 2 2 2 2 2 2 2 2 2 2 2" xfId="1318"/>
    <cellStyle name="Обычный 7 2 2 2 2 2 2 2 2 2 2 2 2 2 2 2 2 2" xfId="1635"/>
    <cellStyle name="Обычный 7 2 2 2 2 2 2 2 2 3" xfId="1202"/>
    <cellStyle name="Обычный 7 2 2 2 2 2 2 2 3" xfId="1203"/>
    <cellStyle name="Обычный 7 2 2 2 2 2 2 3" xfId="1204"/>
    <cellStyle name="Обычный 7 2 2 2 2 2 3" xfId="1205"/>
    <cellStyle name="Обычный 7 2 2 2 2 3" xfId="1206"/>
    <cellStyle name="Обычный 7 2 2 2 3" xfId="1207"/>
    <cellStyle name="Обычный 7 2 2 3" xfId="559"/>
    <cellStyle name="Обычный 7 2 2 3 2" xfId="1208"/>
    <cellStyle name="Обычный 7 2 2 4" xfId="683"/>
    <cellStyle name="Обычный 7 2 2 5" xfId="1209"/>
    <cellStyle name="Обычный 7 2 3" xfId="259"/>
    <cellStyle name="Обычный 7 2 3 2" xfId="560"/>
    <cellStyle name="Обычный 7 2 3 2 2" xfId="878"/>
    <cellStyle name="Обычный 7 2 3 2 3" xfId="1210"/>
    <cellStyle name="Обычный 7 2 3 3" xfId="790"/>
    <cellStyle name="Обычный 7 2 3 4" xfId="1211"/>
    <cellStyle name="Обычный 7 2 4" xfId="289"/>
    <cellStyle name="Обычный 7 2 4 2" xfId="561"/>
    <cellStyle name="Обычный 7 2 4 2 2" xfId="1212"/>
    <cellStyle name="Обычный 7 2 4 3" xfId="836"/>
    <cellStyle name="Обычный 7 2 4 4" xfId="1213"/>
    <cellStyle name="Обычный 7 2 5" xfId="445"/>
    <cellStyle name="Обычный 7 2 5 2" xfId="1214"/>
    <cellStyle name="Обычный 7 2 6" xfId="682"/>
    <cellStyle name="Обычный 7 2 6 2" xfId="1215"/>
    <cellStyle name="Обычный 7 2 7" xfId="1216"/>
    <cellStyle name="Обычный 7 3" xfId="197"/>
    <cellStyle name="Обычный 7 3 2" xfId="562"/>
    <cellStyle name="Обычный 7 3 2 2" xfId="1217"/>
    <cellStyle name="Обычный 7 3 3" xfId="684"/>
    <cellStyle name="Обычный 7 3 4" xfId="1218"/>
    <cellStyle name="Обычный 7 4" xfId="245"/>
    <cellStyle name="Обычный 7 4 2" xfId="563"/>
    <cellStyle name="Обычный 7 4 2 2" xfId="843"/>
    <cellStyle name="Обычный 7 4 2 3" xfId="1219"/>
    <cellStyle name="Обычный 7 4 3" xfId="755"/>
    <cellStyle name="Обычный 7 4 4" xfId="1220"/>
    <cellStyle name="Обычный 7 5" xfId="280"/>
    <cellStyle name="Обычный 7 5 2" xfId="564"/>
    <cellStyle name="Обычный 7 5 2 2" xfId="1221"/>
    <cellStyle name="Обычный 7 5 3" xfId="800"/>
    <cellStyle name="Обычный 7 5 4" xfId="1222"/>
    <cellStyle name="Обычный 7 6" xfId="312"/>
    <cellStyle name="Обычный 7 6 2" xfId="565"/>
    <cellStyle name="Обычный 7 6 2 2" xfId="1223"/>
    <cellStyle name="Обычный 7 6 3" xfId="1224"/>
    <cellStyle name="Обычный 7 7" xfId="431"/>
    <cellStyle name="Обычный 7 7 2" xfId="1225"/>
    <cellStyle name="Обычный 7 8" xfId="590"/>
    <cellStyle name="Обычный 7 8 2" xfId="1226"/>
    <cellStyle name="Обычный 7 9" xfId="1227"/>
    <cellStyle name="Обычный 8" xfId="36"/>
    <cellStyle name="Обычный 8 2" xfId="103"/>
    <cellStyle name="Обычный 8 2 2" xfId="407"/>
    <cellStyle name="Обычный 8 3" xfId="408"/>
    <cellStyle name="Обычный 9" xfId="37"/>
    <cellStyle name="Обычный 9 2" xfId="409"/>
    <cellStyle name="Плохой" xfId="24" builtinId="27" customBuiltin="1"/>
    <cellStyle name="Плохой 2" xfId="104"/>
    <cellStyle name="Плохой 2 2" xfId="410"/>
    <cellStyle name="Плохой 3" xfId="179"/>
    <cellStyle name="Плохой 3 2" xfId="685"/>
    <cellStyle name="Плохой 4" xfId="1585"/>
    <cellStyle name="Пояснение" xfId="25" builtinId="53" customBuiltin="1"/>
    <cellStyle name="Пояснение 2" xfId="105"/>
    <cellStyle name="Пояснение 2 2" xfId="411"/>
    <cellStyle name="Пояснение 3" xfId="180"/>
    <cellStyle name="Пояснение 3 2" xfId="686"/>
    <cellStyle name="Пояснение 4" xfId="1586"/>
    <cellStyle name="Примечание" xfId="26" builtinId="10" customBuiltin="1"/>
    <cellStyle name="Примечание 10" xfId="1587"/>
    <cellStyle name="Примечание 2" xfId="106"/>
    <cellStyle name="Примечание 2 2" xfId="258"/>
    <cellStyle name="Примечание 2 2 2" xfId="585"/>
    <cellStyle name="Примечание 2 2 3" xfId="1228"/>
    <cellStyle name="Примечание 2 2 3 2" xfId="1588"/>
    <cellStyle name="Примечание 2 2 3 3" xfId="1589"/>
    <cellStyle name="Примечание 2 2 4" xfId="1590"/>
    <cellStyle name="Примечание 2 2 5" xfId="1591"/>
    <cellStyle name="Примечание 2 2 6" xfId="1592"/>
    <cellStyle name="Примечание 2 3" xfId="444"/>
    <cellStyle name="Примечание 2 3 2" xfId="1229"/>
    <cellStyle name="Примечание 2 3 2 2" xfId="1593"/>
    <cellStyle name="Примечание 2 3 2 3" xfId="1594"/>
    <cellStyle name="Примечание 2 3 3" xfId="1595"/>
    <cellStyle name="Примечание 2 3 4" xfId="1596"/>
    <cellStyle name="Примечание 2 3 5" xfId="1597"/>
    <cellStyle name="Примечание 2 4" xfId="596"/>
    <cellStyle name="Примечание 2 4 2" xfId="1230"/>
    <cellStyle name="Примечание 2 4 2 2" xfId="1598"/>
    <cellStyle name="Примечание 2 4 2 3" xfId="1599"/>
    <cellStyle name="Примечание 2 4 3" xfId="1600"/>
    <cellStyle name="Примечание 2 4 4" xfId="1601"/>
    <cellStyle name="Примечание 2 4 5" xfId="1602"/>
    <cellStyle name="Примечание 2 5" xfId="748"/>
    <cellStyle name="Примечание 2 5 2" xfId="1603"/>
    <cellStyle name="Примечание 2 5 3" xfId="1604"/>
    <cellStyle name="Примечание 2 5 4" xfId="1605"/>
    <cellStyle name="Примечание 2 6" xfId="1231"/>
    <cellStyle name="Примечание 2 6 2" xfId="1606"/>
    <cellStyle name="Примечание 2 6 3" xfId="1607"/>
    <cellStyle name="Примечание 2 7" xfId="1304"/>
    <cellStyle name="Примечание 2 8" xfId="1608"/>
    <cellStyle name="Примечание 2 9" xfId="1609"/>
    <cellStyle name="Примечание 3" xfId="181"/>
    <cellStyle name="Примечание 3 2" xfId="468"/>
    <cellStyle name="Примечание 3 2 2" xfId="1232"/>
    <cellStyle name="Примечание 3 2 2 2" xfId="1610"/>
    <cellStyle name="Примечание 3 2 2 3" xfId="1611"/>
    <cellStyle name="Примечание 3 2 3" xfId="1612"/>
    <cellStyle name="Примечание 3 2 4" xfId="1613"/>
    <cellStyle name="Примечание 3 2 5" xfId="1614"/>
    <cellStyle name="Примечание 3 3" xfId="687"/>
    <cellStyle name="Примечание 3 4" xfId="1233"/>
    <cellStyle name="Примечание 3 4 2" xfId="1615"/>
    <cellStyle name="Примечание 3 4 3" xfId="1616"/>
    <cellStyle name="Примечание 3 5" xfId="1617"/>
    <cellStyle name="Примечание 3 6" xfId="1618"/>
    <cellStyle name="Примечание 3 7" xfId="1619"/>
    <cellStyle name="Примечание 4" xfId="430"/>
    <cellStyle name="Примечание 4 2" xfId="1234"/>
    <cellStyle name="Примечание 4 2 2" xfId="1620"/>
    <cellStyle name="Примечание 4 2 3" xfId="1621"/>
    <cellStyle name="Примечание 4 3" xfId="1622"/>
    <cellStyle name="Примечание 4 4" xfId="1623"/>
    <cellStyle name="Примечание 4 5" xfId="1624"/>
    <cellStyle name="Примечание 5" xfId="710"/>
    <cellStyle name="Примечание 5 2" xfId="1625"/>
    <cellStyle name="Примечание 5 3" xfId="1626"/>
    <cellStyle name="Примечание 5 4" xfId="1627"/>
    <cellStyle name="Примечание 6" xfId="1235"/>
    <cellStyle name="Примечание 6 2" xfId="1628"/>
    <cellStyle name="Примечание 6 3" xfId="1629"/>
    <cellStyle name="Примечание 7" xfId="1268"/>
    <cellStyle name="Примечание 8" xfId="1630"/>
    <cellStyle name="Примечание 9" xfId="1631"/>
    <cellStyle name="Процентный 2" xfId="57"/>
    <cellStyle name="Процентный 2 2" xfId="412"/>
    <cellStyle name="Связанная ячейка" xfId="27" builtinId="24" customBuiltin="1"/>
    <cellStyle name="Связанная ячейка 2" xfId="107"/>
    <cellStyle name="Связанная ячейка 2 2" xfId="413"/>
    <cellStyle name="Связанная ячейка 3" xfId="182"/>
    <cellStyle name="Связанная ячейка 3 2" xfId="688"/>
    <cellStyle name="Связанная ячейка 4" xfId="1632"/>
    <cellStyle name="Текст предупреждения" xfId="28" builtinId="11" customBuiltin="1"/>
    <cellStyle name="Текст предупреждения 2" xfId="108"/>
    <cellStyle name="Текст предупреждения 2 2" xfId="414"/>
    <cellStyle name="Текст предупреждения 3" xfId="183"/>
    <cellStyle name="Текст предупреждения 3 2" xfId="689"/>
    <cellStyle name="Текст предупреждения 4" xfId="1633"/>
    <cellStyle name="Финансовый 2" xfId="29"/>
    <cellStyle name="Финансовый 2 2" xfId="415"/>
    <cellStyle name="Финансовый 3" xfId="30"/>
    <cellStyle name="Финансовый 3 2" xfId="416"/>
    <cellStyle name="Финансовый 4" xfId="31"/>
    <cellStyle name="Финансовый 4 2" xfId="417"/>
    <cellStyle name="Финансовый 5" xfId="32"/>
    <cellStyle name="Финансовый 5 2" xfId="418"/>
    <cellStyle name="Финансовый 6" xfId="33"/>
    <cellStyle name="Финансовый 6 2" xfId="419"/>
    <cellStyle name="Финансовый 7" xfId="48"/>
    <cellStyle name="Финансовый 7 10" xfId="1270"/>
    <cellStyle name="Финансовый 7 2" xfId="203"/>
    <cellStyle name="Финансовый 7 2 2" xfId="566"/>
    <cellStyle name="Финансовый 7 2 2 2" xfId="1236"/>
    <cellStyle name="Финансовый 7 2 3" xfId="690"/>
    <cellStyle name="Финансовый 7 2 4" xfId="1237"/>
    <cellStyle name="Финансовый 7 3" xfId="247"/>
    <cellStyle name="Финансовый 7 3 2" xfId="567"/>
    <cellStyle name="Финансовый 7 3 2 2" xfId="846"/>
    <cellStyle name="Финансовый 7 3 2 3" xfId="1238"/>
    <cellStyle name="Финансовый 7 3 3" xfId="758"/>
    <cellStyle name="Финансовый 7 3 4" xfId="1239"/>
    <cellStyle name="Финансовый 7 4" xfId="282"/>
    <cellStyle name="Финансовый 7 4 2" xfId="568"/>
    <cellStyle name="Финансовый 7 4 2 2" xfId="1240"/>
    <cellStyle name="Финансовый 7 4 3" xfId="803"/>
    <cellStyle name="Финансовый 7 4 4" xfId="1241"/>
    <cellStyle name="Финансовый 7 5" xfId="314"/>
    <cellStyle name="Финансовый 7 5 2" xfId="569"/>
    <cellStyle name="Финансовый 7 5 2 2" xfId="1242"/>
    <cellStyle name="Финансовый 7 5 3" xfId="1243"/>
    <cellStyle name="Финансовый 7 6" xfId="433"/>
    <cellStyle name="Финансовый 7 6 2" xfId="1244"/>
    <cellStyle name="Финансовый 7 7" xfId="597"/>
    <cellStyle name="Финансовый 7 8" xfId="713"/>
    <cellStyle name="Финансовый 7 9" xfId="1245"/>
    <cellStyle name="Финансовый 8" xfId="184"/>
    <cellStyle name="Финансовый 9" xfId="1262"/>
    <cellStyle name="Хороший" xfId="34" builtinId="26" customBuiltin="1"/>
    <cellStyle name="Хороший 2" xfId="109"/>
    <cellStyle name="Хороший 2 2" xfId="420"/>
    <cellStyle name="Хороший 3" xfId="185"/>
    <cellStyle name="Хороший 3 2" xfId="691"/>
    <cellStyle name="Хороший 4" xfId="1634"/>
  </cellStyles>
  <dxfs count="0"/>
  <tableStyles count="0" defaultTableStyle="TableStyleMedium9" defaultPivotStyle="PivotStyleLight16"/>
  <colors>
    <mruColors>
      <color rgb="FFCCFFCC"/>
      <color rgb="FFFFFFCC"/>
      <color rgb="FFCC0099"/>
      <color rgb="FF5A06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323</xdr:row>
      <xdr:rowOff>0</xdr:rowOff>
    </xdr:from>
    <xdr:to>
      <xdr:col>7</xdr:col>
      <xdr:colOff>304800</xdr:colOff>
      <xdr:row>323</xdr:row>
      <xdr:rowOff>304800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8591550" y="19463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323</xdr:row>
      <xdr:rowOff>0</xdr:rowOff>
    </xdr:from>
    <xdr:to>
      <xdr:col>8</xdr:col>
      <xdr:colOff>304800</xdr:colOff>
      <xdr:row>323</xdr:row>
      <xdr:rowOff>304800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9782175" y="19463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324</xdr:row>
      <xdr:rowOff>0</xdr:rowOff>
    </xdr:from>
    <xdr:to>
      <xdr:col>7</xdr:col>
      <xdr:colOff>304800</xdr:colOff>
      <xdr:row>324</xdr:row>
      <xdr:rowOff>304800</xdr:rowOff>
    </xdr:to>
    <xdr:sp macro="" textlink="">
      <xdr:nvSpPr>
        <xdr:cNvPr id="4" name="AutoShape 3"/>
        <xdr:cNvSpPr>
          <a:spLocks noChangeAspect="1" noChangeArrowheads="1"/>
        </xdr:cNvSpPr>
      </xdr:nvSpPr>
      <xdr:spPr bwMode="auto">
        <a:xfrm>
          <a:off x="8591550" y="19503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324</xdr:row>
      <xdr:rowOff>0</xdr:rowOff>
    </xdr:from>
    <xdr:to>
      <xdr:col>8</xdr:col>
      <xdr:colOff>304800</xdr:colOff>
      <xdr:row>324</xdr:row>
      <xdr:rowOff>304800</xdr:rowOff>
    </xdr:to>
    <xdr:sp macro="" textlink="">
      <xdr:nvSpPr>
        <xdr:cNvPr id="5" name="AutoShape 4"/>
        <xdr:cNvSpPr>
          <a:spLocks noChangeAspect="1" noChangeArrowheads="1"/>
        </xdr:cNvSpPr>
      </xdr:nvSpPr>
      <xdr:spPr bwMode="auto">
        <a:xfrm>
          <a:off x="9782175" y="19503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325</xdr:row>
      <xdr:rowOff>0</xdr:rowOff>
    </xdr:from>
    <xdr:to>
      <xdr:col>7</xdr:col>
      <xdr:colOff>304800</xdr:colOff>
      <xdr:row>325</xdr:row>
      <xdr:rowOff>304800</xdr:rowOff>
    </xdr:to>
    <xdr:sp macro="" textlink="">
      <xdr:nvSpPr>
        <xdr:cNvPr id="6" name="AutoShape 5"/>
        <xdr:cNvSpPr>
          <a:spLocks noChangeAspect="1" noChangeArrowheads="1"/>
        </xdr:cNvSpPr>
      </xdr:nvSpPr>
      <xdr:spPr bwMode="auto">
        <a:xfrm>
          <a:off x="8591550" y="19607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325</xdr:row>
      <xdr:rowOff>0</xdr:rowOff>
    </xdr:from>
    <xdr:to>
      <xdr:col>8</xdr:col>
      <xdr:colOff>304800</xdr:colOff>
      <xdr:row>325</xdr:row>
      <xdr:rowOff>304800</xdr:rowOff>
    </xdr:to>
    <xdr:sp macro="" textlink="">
      <xdr:nvSpPr>
        <xdr:cNvPr id="7" name="AutoShape 6"/>
        <xdr:cNvSpPr>
          <a:spLocks noChangeAspect="1" noChangeArrowheads="1"/>
        </xdr:cNvSpPr>
      </xdr:nvSpPr>
      <xdr:spPr bwMode="auto">
        <a:xfrm>
          <a:off x="9782175" y="19607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328</xdr:row>
      <xdr:rowOff>0</xdr:rowOff>
    </xdr:from>
    <xdr:to>
      <xdr:col>7</xdr:col>
      <xdr:colOff>304800</xdr:colOff>
      <xdr:row>328</xdr:row>
      <xdr:rowOff>304800</xdr:rowOff>
    </xdr:to>
    <xdr:sp macro="" textlink="">
      <xdr:nvSpPr>
        <xdr:cNvPr id="8" name="AutoShape 7"/>
        <xdr:cNvSpPr>
          <a:spLocks noChangeAspect="1" noChangeArrowheads="1"/>
        </xdr:cNvSpPr>
      </xdr:nvSpPr>
      <xdr:spPr bwMode="auto">
        <a:xfrm>
          <a:off x="8591550" y="19787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328</xdr:row>
      <xdr:rowOff>0</xdr:rowOff>
    </xdr:from>
    <xdr:to>
      <xdr:col>8</xdr:col>
      <xdr:colOff>304800</xdr:colOff>
      <xdr:row>328</xdr:row>
      <xdr:rowOff>304800</xdr:rowOff>
    </xdr:to>
    <xdr:sp macro="" textlink="">
      <xdr:nvSpPr>
        <xdr:cNvPr id="9" name="AutoShape 8"/>
        <xdr:cNvSpPr>
          <a:spLocks noChangeAspect="1" noChangeArrowheads="1"/>
        </xdr:cNvSpPr>
      </xdr:nvSpPr>
      <xdr:spPr bwMode="auto">
        <a:xfrm>
          <a:off x="9782175" y="19787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329</xdr:row>
      <xdr:rowOff>0</xdr:rowOff>
    </xdr:from>
    <xdr:to>
      <xdr:col>7</xdr:col>
      <xdr:colOff>304800</xdr:colOff>
      <xdr:row>329</xdr:row>
      <xdr:rowOff>304800</xdr:rowOff>
    </xdr:to>
    <xdr:sp macro="" textlink="">
      <xdr:nvSpPr>
        <xdr:cNvPr id="10" name="AutoShape 9"/>
        <xdr:cNvSpPr>
          <a:spLocks noChangeAspect="1" noChangeArrowheads="1"/>
        </xdr:cNvSpPr>
      </xdr:nvSpPr>
      <xdr:spPr bwMode="auto">
        <a:xfrm>
          <a:off x="8591550" y="198872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329</xdr:row>
      <xdr:rowOff>0</xdr:rowOff>
    </xdr:from>
    <xdr:to>
      <xdr:col>8</xdr:col>
      <xdr:colOff>304800</xdr:colOff>
      <xdr:row>329</xdr:row>
      <xdr:rowOff>304800</xdr:rowOff>
    </xdr:to>
    <xdr:sp macro="" textlink="">
      <xdr:nvSpPr>
        <xdr:cNvPr id="11" name="AutoShape 10"/>
        <xdr:cNvSpPr>
          <a:spLocks noChangeAspect="1" noChangeArrowheads="1"/>
        </xdr:cNvSpPr>
      </xdr:nvSpPr>
      <xdr:spPr bwMode="auto">
        <a:xfrm>
          <a:off x="9782175" y="198872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330</xdr:row>
      <xdr:rowOff>0</xdr:rowOff>
    </xdr:from>
    <xdr:to>
      <xdr:col>7</xdr:col>
      <xdr:colOff>304800</xdr:colOff>
      <xdr:row>330</xdr:row>
      <xdr:rowOff>304800</xdr:rowOff>
    </xdr:to>
    <xdr:sp macro="" textlink="">
      <xdr:nvSpPr>
        <xdr:cNvPr id="12" name="AutoShape 12"/>
        <xdr:cNvSpPr>
          <a:spLocks noChangeAspect="1" noChangeArrowheads="1"/>
        </xdr:cNvSpPr>
      </xdr:nvSpPr>
      <xdr:spPr bwMode="auto">
        <a:xfrm>
          <a:off x="8591550" y="199672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330</xdr:row>
      <xdr:rowOff>0</xdr:rowOff>
    </xdr:from>
    <xdr:to>
      <xdr:col>8</xdr:col>
      <xdr:colOff>304800</xdr:colOff>
      <xdr:row>330</xdr:row>
      <xdr:rowOff>304800</xdr:rowOff>
    </xdr:to>
    <xdr:sp macro="" textlink="">
      <xdr:nvSpPr>
        <xdr:cNvPr id="13" name="AutoShape 13"/>
        <xdr:cNvSpPr>
          <a:spLocks noChangeAspect="1" noChangeArrowheads="1"/>
        </xdr:cNvSpPr>
      </xdr:nvSpPr>
      <xdr:spPr bwMode="auto">
        <a:xfrm>
          <a:off x="9782175" y="199672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331</xdr:row>
      <xdr:rowOff>0</xdr:rowOff>
    </xdr:from>
    <xdr:to>
      <xdr:col>7</xdr:col>
      <xdr:colOff>304800</xdr:colOff>
      <xdr:row>331</xdr:row>
      <xdr:rowOff>304800</xdr:rowOff>
    </xdr:to>
    <xdr:sp macro="" textlink="">
      <xdr:nvSpPr>
        <xdr:cNvPr id="14" name="AutoShape 14"/>
        <xdr:cNvSpPr>
          <a:spLocks noChangeAspect="1" noChangeArrowheads="1"/>
        </xdr:cNvSpPr>
      </xdr:nvSpPr>
      <xdr:spPr bwMode="auto">
        <a:xfrm>
          <a:off x="8591550" y="200272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331</xdr:row>
      <xdr:rowOff>0</xdr:rowOff>
    </xdr:from>
    <xdr:to>
      <xdr:col>8</xdr:col>
      <xdr:colOff>304800</xdr:colOff>
      <xdr:row>331</xdr:row>
      <xdr:rowOff>304800</xdr:rowOff>
    </xdr:to>
    <xdr:sp macro="" textlink="">
      <xdr:nvSpPr>
        <xdr:cNvPr id="15" name="AutoShape 15"/>
        <xdr:cNvSpPr>
          <a:spLocks noChangeAspect="1" noChangeArrowheads="1"/>
        </xdr:cNvSpPr>
      </xdr:nvSpPr>
      <xdr:spPr bwMode="auto">
        <a:xfrm>
          <a:off x="9782175" y="200272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332</xdr:row>
      <xdr:rowOff>0</xdr:rowOff>
    </xdr:from>
    <xdr:to>
      <xdr:col>7</xdr:col>
      <xdr:colOff>304800</xdr:colOff>
      <xdr:row>332</xdr:row>
      <xdr:rowOff>304800</xdr:rowOff>
    </xdr:to>
    <xdr:sp macro="" textlink="">
      <xdr:nvSpPr>
        <xdr:cNvPr id="16" name="AutoShape 16"/>
        <xdr:cNvSpPr>
          <a:spLocks noChangeAspect="1" noChangeArrowheads="1"/>
        </xdr:cNvSpPr>
      </xdr:nvSpPr>
      <xdr:spPr bwMode="auto">
        <a:xfrm>
          <a:off x="8591550" y="20087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332</xdr:row>
      <xdr:rowOff>0</xdr:rowOff>
    </xdr:from>
    <xdr:to>
      <xdr:col>8</xdr:col>
      <xdr:colOff>304800</xdr:colOff>
      <xdr:row>332</xdr:row>
      <xdr:rowOff>304800</xdr:rowOff>
    </xdr:to>
    <xdr:sp macro="" textlink="">
      <xdr:nvSpPr>
        <xdr:cNvPr id="17" name="AutoShape 17"/>
        <xdr:cNvSpPr>
          <a:spLocks noChangeAspect="1" noChangeArrowheads="1"/>
        </xdr:cNvSpPr>
      </xdr:nvSpPr>
      <xdr:spPr bwMode="auto">
        <a:xfrm>
          <a:off x="9782175" y="20087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333</xdr:row>
      <xdr:rowOff>0</xdr:rowOff>
    </xdr:from>
    <xdr:to>
      <xdr:col>7</xdr:col>
      <xdr:colOff>304800</xdr:colOff>
      <xdr:row>333</xdr:row>
      <xdr:rowOff>304800</xdr:rowOff>
    </xdr:to>
    <xdr:sp macro="" textlink="">
      <xdr:nvSpPr>
        <xdr:cNvPr id="18" name="AutoShape 18"/>
        <xdr:cNvSpPr>
          <a:spLocks noChangeAspect="1" noChangeArrowheads="1"/>
        </xdr:cNvSpPr>
      </xdr:nvSpPr>
      <xdr:spPr bwMode="auto">
        <a:xfrm>
          <a:off x="8591550" y="20127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333</xdr:row>
      <xdr:rowOff>0</xdr:rowOff>
    </xdr:from>
    <xdr:to>
      <xdr:col>8</xdr:col>
      <xdr:colOff>304800</xdr:colOff>
      <xdr:row>333</xdr:row>
      <xdr:rowOff>304800</xdr:rowOff>
    </xdr:to>
    <xdr:sp macro="" textlink="">
      <xdr:nvSpPr>
        <xdr:cNvPr id="19" name="AutoShape 19"/>
        <xdr:cNvSpPr>
          <a:spLocks noChangeAspect="1" noChangeArrowheads="1"/>
        </xdr:cNvSpPr>
      </xdr:nvSpPr>
      <xdr:spPr bwMode="auto">
        <a:xfrm>
          <a:off x="9782175" y="20127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362</xdr:row>
      <xdr:rowOff>0</xdr:rowOff>
    </xdr:from>
    <xdr:to>
      <xdr:col>7</xdr:col>
      <xdr:colOff>304800</xdr:colOff>
      <xdr:row>362</xdr:row>
      <xdr:rowOff>304800</xdr:rowOff>
    </xdr:to>
    <xdr:sp macro="" textlink="">
      <xdr:nvSpPr>
        <xdr:cNvPr id="20" name="AutoShape 20"/>
        <xdr:cNvSpPr>
          <a:spLocks noChangeAspect="1" noChangeArrowheads="1"/>
        </xdr:cNvSpPr>
      </xdr:nvSpPr>
      <xdr:spPr bwMode="auto">
        <a:xfrm>
          <a:off x="8591550" y="21990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362</xdr:row>
      <xdr:rowOff>0</xdr:rowOff>
    </xdr:from>
    <xdr:to>
      <xdr:col>8</xdr:col>
      <xdr:colOff>304800</xdr:colOff>
      <xdr:row>362</xdr:row>
      <xdr:rowOff>304800</xdr:rowOff>
    </xdr:to>
    <xdr:sp macro="" textlink="">
      <xdr:nvSpPr>
        <xdr:cNvPr id="21" name="AutoShape 21"/>
        <xdr:cNvSpPr>
          <a:spLocks noChangeAspect="1" noChangeArrowheads="1"/>
        </xdr:cNvSpPr>
      </xdr:nvSpPr>
      <xdr:spPr bwMode="auto">
        <a:xfrm>
          <a:off x="9782175" y="21990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323</xdr:row>
      <xdr:rowOff>0</xdr:rowOff>
    </xdr:from>
    <xdr:to>
      <xdr:col>6</xdr:col>
      <xdr:colOff>304800</xdr:colOff>
      <xdr:row>323</xdr:row>
      <xdr:rowOff>304800</xdr:rowOff>
    </xdr:to>
    <xdr:sp macro="" textlink="">
      <xdr:nvSpPr>
        <xdr:cNvPr id="22" name="AutoShape 1"/>
        <xdr:cNvSpPr>
          <a:spLocks noChangeAspect="1" noChangeArrowheads="1"/>
        </xdr:cNvSpPr>
      </xdr:nvSpPr>
      <xdr:spPr bwMode="auto">
        <a:xfrm>
          <a:off x="7372350" y="19463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330</xdr:row>
      <xdr:rowOff>0</xdr:rowOff>
    </xdr:from>
    <xdr:to>
      <xdr:col>6</xdr:col>
      <xdr:colOff>304800</xdr:colOff>
      <xdr:row>330</xdr:row>
      <xdr:rowOff>304800</xdr:rowOff>
    </xdr:to>
    <xdr:sp macro="" textlink="">
      <xdr:nvSpPr>
        <xdr:cNvPr id="23" name="AutoShape 12"/>
        <xdr:cNvSpPr>
          <a:spLocks noChangeAspect="1" noChangeArrowheads="1"/>
        </xdr:cNvSpPr>
      </xdr:nvSpPr>
      <xdr:spPr bwMode="auto">
        <a:xfrm>
          <a:off x="7372350" y="199672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&#1057;&#1074;&#1086;&#1076;%20&#1087;&#1086;%20&#1062;&#1057;&#1056;%20&#1073;&#1077;&#1079;%20&#1057;&#1059;&#1052;&#105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0503117(&#1086;&#1090;&#1082;&#1088;)_&#1085;&#1072;_0112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yablova_mm/Documents/&#1057;&#1055;&#1056;&#1060;/&#1054;&#1087;&#1077;&#1088;&#1072;&#1090;&#1080;&#1074;&#1085;&#1099;&#1077;%20&#1086;&#1090;&#1095;&#1077;&#1090;&#1099;%20(&#1077;&#1078;&#1077;&#1084;&#1077;&#1089;&#1103;&#1095;&#1085;&#1099;&#1077;)/2016%20&#1075;&#1086;&#1076;/&#1076;&#1077;&#1082;&#1072;&#1073;&#1088;&#1100;/&#1058;&#1040;&#1043;/O_0504072_9500_31122016_D%20&#1080;&#1089;&#1093;&#1086;&#1076;&#1085;&#1080;&#1082;%20&#1080;&#1079;%20&#1060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17 за 11 м 2013 г"/>
      <sheetName val="2.2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Расходы вед. (откр.)"/>
      <sheetName val="Лист3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. Доходы"/>
      <sheetName val="2. Расходы"/>
      <sheetName val="3. Источники"/>
      <sheetName val="4. Расходы КВР"/>
      <sheetName val="5. ФКР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594"/>
  <sheetViews>
    <sheetView showZeros="0" tabSelected="1" view="pageBreakPreview" topLeftCell="A361" zoomScaleNormal="85" zoomScaleSheetLayoutView="100" workbookViewId="0">
      <selection activeCell="B366" sqref="B366"/>
    </sheetView>
  </sheetViews>
  <sheetFormatPr defaultColWidth="9.1328125" defaultRowHeight="12.75" x14ac:dyDescent="0.35"/>
  <cols>
    <col min="1" max="1" width="64.1328125" style="9" customWidth="1"/>
    <col min="2" max="2" width="8.1328125" style="9" customWidth="1"/>
    <col min="3" max="3" width="5.59765625" style="9" customWidth="1"/>
    <col min="4" max="4" width="5.59765625" style="10" customWidth="1"/>
    <col min="5" max="5" width="19.265625" style="9" customWidth="1"/>
    <col min="6" max="6" width="7.86328125" style="9" customWidth="1"/>
    <col min="7" max="7" width="18.265625" style="8" customWidth="1"/>
    <col min="8" max="8" width="17.86328125" style="11" customWidth="1"/>
    <col min="9" max="9" width="18.86328125" style="11" customWidth="1"/>
    <col min="10" max="10" width="16.3984375" style="11" customWidth="1"/>
    <col min="11" max="11" width="18.73046875" style="9" customWidth="1"/>
    <col min="12" max="12" width="16.73046875" style="9" customWidth="1"/>
    <col min="13" max="13" width="21.265625" style="9" customWidth="1"/>
    <col min="14" max="16384" width="9.1328125" style="9"/>
  </cols>
  <sheetData>
    <row r="1" spans="1:12" s="4" customFormat="1" ht="74.25" customHeight="1" x14ac:dyDescent="0.35">
      <c r="A1" s="1"/>
      <c r="B1" s="1"/>
      <c r="C1" s="1"/>
      <c r="D1" s="2"/>
      <c r="E1" s="1"/>
      <c r="F1" s="1"/>
      <c r="G1" s="1"/>
      <c r="H1" s="3"/>
      <c r="I1" s="3"/>
      <c r="J1" s="3"/>
      <c r="K1" s="175" t="s">
        <v>67</v>
      </c>
      <c r="L1" s="175"/>
    </row>
    <row r="2" spans="1:12" s="4" customFormat="1" ht="16.5" customHeight="1" x14ac:dyDescent="0.35">
      <c r="A2" s="174" t="s">
        <v>36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1:12" s="4" customFormat="1" ht="17.25" x14ac:dyDescent="0.35">
      <c r="A3" s="173" t="s">
        <v>68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s="4" customFormat="1" ht="16.5" customHeight="1" x14ac:dyDescent="0.35">
      <c r="A4" s="173" t="s">
        <v>69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</row>
    <row r="5" spans="1:12" s="4" customFormat="1" ht="17.25" x14ac:dyDescent="0.35">
      <c r="A5" s="173" t="s">
        <v>70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</row>
    <row r="6" spans="1:12" s="4" customFormat="1" ht="17.25" x14ac:dyDescent="0.35">
      <c r="A6" s="173" t="s">
        <v>825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</row>
    <row r="7" spans="1:12" s="4" customFormat="1" ht="16.5" customHeight="1" x14ac:dyDescent="0.35">
      <c r="A7" s="5"/>
      <c r="B7" s="5"/>
      <c r="C7" s="5"/>
      <c r="D7" s="6"/>
      <c r="E7" s="5"/>
      <c r="F7" s="5"/>
      <c r="G7" s="5"/>
      <c r="H7" s="3"/>
      <c r="I7" s="3"/>
      <c r="J7" s="3"/>
      <c r="K7" s="5"/>
      <c r="L7" s="13" t="s">
        <v>3</v>
      </c>
    </row>
    <row r="8" spans="1:12" s="4" customFormat="1" ht="13.9" x14ac:dyDescent="0.35">
      <c r="A8" s="176" t="s">
        <v>71</v>
      </c>
      <c r="B8" s="176" t="s">
        <v>72</v>
      </c>
      <c r="C8" s="176"/>
      <c r="D8" s="176"/>
      <c r="E8" s="176"/>
      <c r="F8" s="176"/>
      <c r="G8" s="176" t="s">
        <v>73</v>
      </c>
      <c r="H8" s="176" t="s">
        <v>2</v>
      </c>
      <c r="I8" s="178"/>
      <c r="J8" s="176" t="s">
        <v>74</v>
      </c>
      <c r="K8" s="176"/>
      <c r="L8" s="176"/>
    </row>
    <row r="9" spans="1:12" s="4" customFormat="1" x14ac:dyDescent="0.35">
      <c r="A9" s="176"/>
      <c r="B9" s="176"/>
      <c r="C9" s="176"/>
      <c r="D9" s="176"/>
      <c r="E9" s="176"/>
      <c r="F9" s="176"/>
      <c r="G9" s="176"/>
      <c r="H9" s="177" t="s">
        <v>821</v>
      </c>
      <c r="I9" s="176" t="s">
        <v>822</v>
      </c>
      <c r="J9" s="176" t="s">
        <v>75</v>
      </c>
      <c r="K9" s="179" t="s">
        <v>37</v>
      </c>
      <c r="L9" s="179"/>
    </row>
    <row r="10" spans="1:12" s="4" customFormat="1" x14ac:dyDescent="0.35">
      <c r="A10" s="176"/>
      <c r="B10" s="181" t="s">
        <v>45</v>
      </c>
      <c r="C10" s="181" t="s">
        <v>46</v>
      </c>
      <c r="D10" s="182" t="s">
        <v>47</v>
      </c>
      <c r="E10" s="181" t="s">
        <v>52</v>
      </c>
      <c r="F10" s="181" t="s">
        <v>48</v>
      </c>
      <c r="G10" s="176"/>
      <c r="H10" s="178"/>
      <c r="I10" s="176"/>
      <c r="J10" s="176"/>
      <c r="K10" s="179"/>
      <c r="L10" s="179"/>
    </row>
    <row r="11" spans="1:12" s="4" customFormat="1" ht="123.4" x14ac:dyDescent="0.35">
      <c r="A11" s="176"/>
      <c r="B11" s="181"/>
      <c r="C11" s="181"/>
      <c r="D11" s="182"/>
      <c r="E11" s="181"/>
      <c r="F11" s="181"/>
      <c r="G11" s="176"/>
      <c r="H11" s="178"/>
      <c r="I11" s="176"/>
      <c r="J11" s="176"/>
      <c r="K11" s="12" t="s">
        <v>823</v>
      </c>
      <c r="L11" s="12" t="s">
        <v>824</v>
      </c>
    </row>
    <row r="12" spans="1:12" s="4" customFormat="1" ht="13.5" x14ac:dyDescent="0.3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 t="s">
        <v>76</v>
      </c>
      <c r="H12" s="7">
        <v>8</v>
      </c>
      <c r="I12" s="7" t="s">
        <v>1</v>
      </c>
      <c r="J12" s="7" t="s">
        <v>42</v>
      </c>
      <c r="K12" s="7" t="s">
        <v>0</v>
      </c>
      <c r="L12" s="7" t="s">
        <v>34</v>
      </c>
    </row>
    <row r="13" spans="1:12" s="4" customFormat="1" ht="15" x14ac:dyDescent="0.35">
      <c r="A13" s="14" t="s">
        <v>77</v>
      </c>
      <c r="B13" s="15"/>
      <c r="C13" s="15"/>
      <c r="D13" s="15"/>
      <c r="E13" s="15" t="s">
        <v>78</v>
      </c>
      <c r="F13" s="15"/>
      <c r="G13" s="16">
        <v>517077.6</v>
      </c>
      <c r="H13" s="16">
        <v>517359.99999999988</v>
      </c>
      <c r="I13" s="16">
        <v>520223.84640000004</v>
      </c>
      <c r="J13" s="17">
        <v>216249.23799526002</v>
      </c>
      <c r="K13" s="18">
        <v>41.798595829252292</v>
      </c>
      <c r="L13" s="18">
        <v>41.568497771051042</v>
      </c>
    </row>
    <row r="14" spans="1:12" s="4" customFormat="1" ht="30" x14ac:dyDescent="0.35">
      <c r="A14" s="19" t="s">
        <v>79</v>
      </c>
      <c r="B14" s="20"/>
      <c r="C14" s="20"/>
      <c r="D14" s="20"/>
      <c r="E14" s="20" t="s">
        <v>80</v>
      </c>
      <c r="F14" s="20"/>
      <c r="G14" s="21">
        <v>420637.39999999997</v>
      </c>
      <c r="H14" s="21">
        <v>420637.39999999991</v>
      </c>
      <c r="I14" s="21">
        <v>423783.66560000007</v>
      </c>
      <c r="J14" s="22">
        <v>203754.89284543</v>
      </c>
      <c r="K14" s="22">
        <v>48.439556631436368</v>
      </c>
      <c r="L14" s="22">
        <v>48.079930725255863</v>
      </c>
    </row>
    <row r="15" spans="1:12" s="4" customFormat="1" ht="30.75" x14ac:dyDescent="0.35">
      <c r="A15" s="23" t="s">
        <v>81</v>
      </c>
      <c r="B15" s="24" t="s">
        <v>21</v>
      </c>
      <c r="C15" s="24">
        <v>10</v>
      </c>
      <c r="D15" s="24" t="s">
        <v>5</v>
      </c>
      <c r="E15" s="24" t="s">
        <v>82</v>
      </c>
      <c r="F15" s="24">
        <v>500</v>
      </c>
      <c r="G15" s="25">
        <v>325632.5</v>
      </c>
      <c r="H15" s="25">
        <v>325632.46999999997</v>
      </c>
      <c r="I15" s="25">
        <v>325632.47450000001</v>
      </c>
      <c r="J15" s="26">
        <v>162780.22047497</v>
      </c>
      <c r="K15" s="26">
        <v>49.988939440058829</v>
      </c>
      <c r="L15" s="26">
        <v>49.988939440058829</v>
      </c>
    </row>
    <row r="16" spans="1:12" s="4" customFormat="1" ht="61.5" x14ac:dyDescent="0.35">
      <c r="A16" s="23" t="s">
        <v>83</v>
      </c>
      <c r="B16" s="24" t="s">
        <v>21</v>
      </c>
      <c r="C16" s="24" t="s">
        <v>40</v>
      </c>
      <c r="D16" s="24" t="s">
        <v>40</v>
      </c>
      <c r="E16" s="24" t="s">
        <v>84</v>
      </c>
      <c r="F16" s="24">
        <v>800</v>
      </c>
      <c r="G16" s="25" t="s">
        <v>85</v>
      </c>
      <c r="H16" s="25">
        <v>9200</v>
      </c>
      <c r="I16" s="25">
        <v>9200</v>
      </c>
      <c r="J16" s="26">
        <v>355.36438396</v>
      </c>
      <c r="K16" s="26">
        <v>3.8626563473913045</v>
      </c>
      <c r="L16" s="26">
        <v>3.8626563473913045</v>
      </c>
    </row>
    <row r="17" spans="1:12" s="4" customFormat="1" ht="61.5" x14ac:dyDescent="0.35">
      <c r="A17" s="23" t="s">
        <v>86</v>
      </c>
      <c r="B17" s="24">
        <v>135</v>
      </c>
      <c r="C17" s="24">
        <v>12</v>
      </c>
      <c r="D17" s="24" t="s">
        <v>38</v>
      </c>
      <c r="E17" s="24" t="s">
        <v>87</v>
      </c>
      <c r="F17" s="24">
        <v>800</v>
      </c>
      <c r="G17" s="180">
        <v>150</v>
      </c>
      <c r="H17" s="25">
        <v>30</v>
      </c>
      <c r="I17" s="25">
        <v>30</v>
      </c>
      <c r="J17" s="25">
        <v>0</v>
      </c>
      <c r="K17" s="25">
        <v>0</v>
      </c>
      <c r="L17" s="25">
        <v>0</v>
      </c>
    </row>
    <row r="18" spans="1:12" s="4" customFormat="1" ht="107.65" x14ac:dyDescent="0.35">
      <c r="A18" s="23" t="s">
        <v>88</v>
      </c>
      <c r="B18" s="24">
        <v>135</v>
      </c>
      <c r="C18" s="24">
        <v>12</v>
      </c>
      <c r="D18" s="24" t="s">
        <v>32</v>
      </c>
      <c r="E18" s="24" t="s">
        <v>89</v>
      </c>
      <c r="F18" s="24">
        <v>800</v>
      </c>
      <c r="G18" s="180"/>
      <c r="H18" s="25">
        <v>120</v>
      </c>
      <c r="I18" s="25">
        <v>120</v>
      </c>
      <c r="J18" s="25">
        <v>0</v>
      </c>
      <c r="K18" s="25">
        <v>0</v>
      </c>
      <c r="L18" s="25">
        <v>0</v>
      </c>
    </row>
    <row r="19" spans="1:12" s="4" customFormat="1" ht="38.25" customHeight="1" x14ac:dyDescent="0.35">
      <c r="A19" s="23" t="s">
        <v>90</v>
      </c>
      <c r="B19" s="24">
        <v>149</v>
      </c>
      <c r="C19" s="24">
        <v>10</v>
      </c>
      <c r="D19" s="24" t="s">
        <v>5</v>
      </c>
      <c r="E19" s="24" t="s">
        <v>91</v>
      </c>
      <c r="F19" s="24">
        <v>500</v>
      </c>
      <c r="G19" s="25" t="s">
        <v>92</v>
      </c>
      <c r="H19" s="25">
        <v>48591.09</v>
      </c>
      <c r="I19" s="25">
        <v>48591.089899999999</v>
      </c>
      <c r="J19" s="26">
        <v>23141.25027964</v>
      </c>
      <c r="K19" s="26">
        <v>47.624472567428462</v>
      </c>
      <c r="L19" s="26">
        <v>47.624472567428462</v>
      </c>
    </row>
    <row r="20" spans="1:12" s="4" customFormat="1" ht="76.900000000000006" x14ac:dyDescent="0.35">
      <c r="A20" s="27" t="s">
        <v>826</v>
      </c>
      <c r="B20" s="172" t="s">
        <v>26</v>
      </c>
      <c r="C20" s="172" t="s">
        <v>42</v>
      </c>
      <c r="D20" s="172" t="s">
        <v>5</v>
      </c>
      <c r="E20" s="172" t="s">
        <v>827</v>
      </c>
      <c r="F20" s="172" t="s">
        <v>4</v>
      </c>
      <c r="G20" s="25"/>
      <c r="H20" s="25"/>
      <c r="I20" s="25">
        <v>2632.9353000000001</v>
      </c>
      <c r="J20" s="26">
        <v>0</v>
      </c>
      <c r="K20" s="26"/>
      <c r="L20" s="26">
        <v>0</v>
      </c>
    </row>
    <row r="21" spans="1:12" s="4" customFormat="1" ht="61.5" x14ac:dyDescent="0.35">
      <c r="A21" s="23" t="s">
        <v>93</v>
      </c>
      <c r="B21" s="24">
        <v>149</v>
      </c>
      <c r="C21" s="24">
        <v>10</v>
      </c>
      <c r="D21" s="24" t="s">
        <v>5</v>
      </c>
      <c r="E21" s="24" t="s">
        <v>94</v>
      </c>
      <c r="F21" s="24">
        <v>500</v>
      </c>
      <c r="G21" s="25" t="s">
        <v>95</v>
      </c>
      <c r="H21" s="25">
        <v>37063.839999999997</v>
      </c>
      <c r="I21" s="25">
        <v>37063.838199999998</v>
      </c>
      <c r="J21" s="26">
        <v>17478.05770686</v>
      </c>
      <c r="K21" s="26">
        <v>47.156631789041214</v>
      </c>
      <c r="L21" s="26">
        <v>47.156631789041214</v>
      </c>
    </row>
    <row r="22" spans="1:12" s="4" customFormat="1" ht="61.5" x14ac:dyDescent="0.35">
      <c r="A22" s="23" t="s">
        <v>828</v>
      </c>
      <c r="B22" s="24" t="s">
        <v>26</v>
      </c>
      <c r="C22" s="24" t="s">
        <v>42</v>
      </c>
      <c r="D22" s="24" t="s">
        <v>5</v>
      </c>
      <c r="E22" s="24" t="s">
        <v>829</v>
      </c>
      <c r="F22" s="24" t="s">
        <v>4</v>
      </c>
      <c r="G22" s="25"/>
      <c r="H22" s="25"/>
      <c r="I22" s="25">
        <v>513.33000000000004</v>
      </c>
      <c r="J22" s="26">
        <v>0</v>
      </c>
      <c r="K22" s="26"/>
      <c r="L22" s="26">
        <v>0</v>
      </c>
    </row>
    <row r="23" spans="1:12" s="4" customFormat="1" ht="45" x14ac:dyDescent="0.35">
      <c r="A23" s="28" t="s">
        <v>96</v>
      </c>
      <c r="B23" s="29"/>
      <c r="C23" s="29"/>
      <c r="D23" s="29"/>
      <c r="E23" s="29" t="s">
        <v>97</v>
      </c>
      <c r="F23" s="29"/>
      <c r="G23" s="30">
        <v>60644.800000000003</v>
      </c>
      <c r="H23" s="30">
        <v>60927.3</v>
      </c>
      <c r="I23" s="30">
        <v>60644.829299999998</v>
      </c>
      <c r="J23" s="30">
        <v>6136.1208544900001</v>
      </c>
      <c r="K23" s="31">
        <v>10.07121742550548</v>
      </c>
      <c r="L23" s="31">
        <v>10.118127011514238</v>
      </c>
    </row>
    <row r="24" spans="1:12" s="4" customFormat="1" ht="35.25" customHeight="1" x14ac:dyDescent="0.35">
      <c r="A24" s="32" t="s">
        <v>98</v>
      </c>
      <c r="B24" s="33" t="s">
        <v>55</v>
      </c>
      <c r="C24" s="33" t="s">
        <v>33</v>
      </c>
      <c r="D24" s="33" t="s">
        <v>32</v>
      </c>
      <c r="E24" s="33" t="s">
        <v>99</v>
      </c>
      <c r="F24" s="33">
        <v>800</v>
      </c>
      <c r="G24" s="25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</row>
    <row r="25" spans="1:12" s="4" customFormat="1" ht="61.5" x14ac:dyDescent="0.35">
      <c r="A25" s="32" t="s">
        <v>100</v>
      </c>
      <c r="B25" s="33" t="s">
        <v>55</v>
      </c>
      <c r="C25" s="33" t="s">
        <v>33</v>
      </c>
      <c r="D25" s="33" t="s">
        <v>32</v>
      </c>
      <c r="E25" s="33" t="s">
        <v>99</v>
      </c>
      <c r="F25" s="33">
        <v>600</v>
      </c>
      <c r="G25" s="25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</row>
    <row r="26" spans="1:12" s="4" customFormat="1" ht="66.75" customHeight="1" x14ac:dyDescent="0.35">
      <c r="A26" s="32" t="s">
        <v>101</v>
      </c>
      <c r="B26" s="33" t="s">
        <v>55</v>
      </c>
      <c r="C26" s="33" t="s">
        <v>33</v>
      </c>
      <c r="D26" s="33" t="s">
        <v>32</v>
      </c>
      <c r="E26" s="33" t="s">
        <v>102</v>
      </c>
      <c r="F26" s="33">
        <v>500</v>
      </c>
      <c r="G26" s="25">
        <v>36144.800000000003</v>
      </c>
      <c r="H26" s="34">
        <v>36144.800000000003</v>
      </c>
      <c r="I26" s="34">
        <v>36144.829299999998</v>
      </c>
      <c r="J26" s="34">
        <v>562.92210416</v>
      </c>
      <c r="K26" s="34">
        <v>1.557407006926991</v>
      </c>
      <c r="L26" s="34">
        <v>1.557407006926991</v>
      </c>
    </row>
    <row r="27" spans="1:12" s="4" customFormat="1" ht="61.5" x14ac:dyDescent="0.35">
      <c r="A27" s="32" t="s">
        <v>103</v>
      </c>
      <c r="B27" s="33" t="s">
        <v>55</v>
      </c>
      <c r="C27" s="33" t="s">
        <v>33</v>
      </c>
      <c r="D27" s="33" t="s">
        <v>32</v>
      </c>
      <c r="E27" s="33" t="s">
        <v>104</v>
      </c>
      <c r="F27" s="33">
        <v>500</v>
      </c>
      <c r="G27" s="25">
        <v>24500</v>
      </c>
      <c r="H27" s="34">
        <v>24500</v>
      </c>
      <c r="I27" s="34">
        <v>24500</v>
      </c>
      <c r="J27" s="34">
        <v>5573.1987503299997</v>
      </c>
      <c r="K27" s="34">
        <v>22.747750001346937</v>
      </c>
      <c r="L27" s="34">
        <v>22.747750001346937</v>
      </c>
    </row>
    <row r="28" spans="1:12" s="4" customFormat="1" ht="46.15" x14ac:dyDescent="0.35">
      <c r="A28" s="32" t="s">
        <v>105</v>
      </c>
      <c r="B28" s="33">
        <v>150</v>
      </c>
      <c r="C28" s="33" t="s">
        <v>5</v>
      </c>
      <c r="D28" s="33" t="s">
        <v>32</v>
      </c>
      <c r="E28" s="33" t="s">
        <v>106</v>
      </c>
      <c r="F28" s="33">
        <v>500</v>
      </c>
      <c r="G28" s="25"/>
      <c r="H28" s="34"/>
      <c r="I28" s="34"/>
      <c r="J28" s="34"/>
      <c r="K28" s="34"/>
      <c r="L28" s="34"/>
    </row>
    <row r="29" spans="1:12" s="4" customFormat="1" ht="46.15" x14ac:dyDescent="0.35">
      <c r="A29" s="32" t="s">
        <v>107</v>
      </c>
      <c r="B29" s="33">
        <v>370</v>
      </c>
      <c r="C29" s="33" t="s">
        <v>33</v>
      </c>
      <c r="D29" s="33" t="s">
        <v>32</v>
      </c>
      <c r="E29" s="33" t="s">
        <v>108</v>
      </c>
      <c r="F29" s="33">
        <v>500</v>
      </c>
      <c r="G29" s="25"/>
      <c r="H29" s="34">
        <v>282.5</v>
      </c>
      <c r="I29" s="34">
        <v>0</v>
      </c>
      <c r="J29" s="34">
        <v>0</v>
      </c>
      <c r="K29" s="34">
        <v>0</v>
      </c>
      <c r="L29" s="34">
        <v>0</v>
      </c>
    </row>
    <row r="30" spans="1:12" s="4" customFormat="1" ht="15.4" x14ac:dyDescent="0.35">
      <c r="A30" s="28" t="s">
        <v>109</v>
      </c>
      <c r="B30" s="35"/>
      <c r="C30" s="35"/>
      <c r="D30" s="35"/>
      <c r="E30" s="36" t="s">
        <v>110</v>
      </c>
      <c r="F30" s="35"/>
      <c r="G30" s="37">
        <v>10213.6</v>
      </c>
      <c r="H30" s="37">
        <v>10213.6</v>
      </c>
      <c r="I30" s="37">
        <v>10213.6</v>
      </c>
      <c r="J30" s="37">
        <v>1727.54002745</v>
      </c>
      <c r="K30" s="38">
        <v>16.914072885070492</v>
      </c>
      <c r="L30" s="38">
        <v>16.914072885070496</v>
      </c>
    </row>
    <row r="31" spans="1:12" s="8" customFormat="1" ht="61.5" x14ac:dyDescent="0.35">
      <c r="A31" s="23" t="s">
        <v>111</v>
      </c>
      <c r="B31" s="24" t="s">
        <v>13</v>
      </c>
      <c r="C31" s="24" t="s">
        <v>43</v>
      </c>
      <c r="D31" s="24" t="s">
        <v>38</v>
      </c>
      <c r="E31" s="24" t="s">
        <v>112</v>
      </c>
      <c r="F31" s="24">
        <v>500</v>
      </c>
      <c r="G31" s="25" t="s">
        <v>113</v>
      </c>
      <c r="H31" s="25">
        <v>266.8</v>
      </c>
      <c r="I31" s="25">
        <v>266.8</v>
      </c>
      <c r="J31" s="25">
        <v>88.073462460000002</v>
      </c>
      <c r="K31" s="25">
        <v>33.008815919465704</v>
      </c>
      <c r="L31" s="25">
        <v>33.008815919465704</v>
      </c>
    </row>
    <row r="32" spans="1:12" s="8" customFormat="1" ht="92.25" x14ac:dyDescent="0.35">
      <c r="A32" s="23" t="s">
        <v>114</v>
      </c>
      <c r="B32" s="24" t="s">
        <v>13</v>
      </c>
      <c r="C32" s="24" t="s">
        <v>43</v>
      </c>
      <c r="D32" s="24" t="s">
        <v>38</v>
      </c>
      <c r="E32" s="24" t="s">
        <v>115</v>
      </c>
      <c r="F32" s="24">
        <v>500</v>
      </c>
      <c r="G32" s="25" t="s">
        <v>62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</row>
    <row r="33" spans="1:12" ht="46.15" x14ac:dyDescent="0.35">
      <c r="A33" s="23" t="s">
        <v>116</v>
      </c>
      <c r="B33" s="24" t="s">
        <v>13</v>
      </c>
      <c r="C33" s="24" t="s">
        <v>43</v>
      </c>
      <c r="D33" s="24" t="s">
        <v>38</v>
      </c>
      <c r="E33" s="24" t="s">
        <v>117</v>
      </c>
      <c r="F33" s="24">
        <v>600</v>
      </c>
      <c r="G33" s="25">
        <v>52.2</v>
      </c>
      <c r="H33" s="25">
        <v>52.2</v>
      </c>
      <c r="I33" s="25">
        <v>52.2</v>
      </c>
      <c r="J33" s="25">
        <v>52.195300000000003</v>
      </c>
      <c r="K33" s="25">
        <v>100</v>
      </c>
      <c r="L33" s="25">
        <v>100</v>
      </c>
    </row>
    <row r="34" spans="1:12" s="8" customFormat="1" ht="61.5" x14ac:dyDescent="0.35">
      <c r="A34" s="23" t="s">
        <v>86</v>
      </c>
      <c r="B34" s="24">
        <v>135</v>
      </c>
      <c r="C34" s="24">
        <v>12</v>
      </c>
      <c r="D34" s="24" t="s">
        <v>38</v>
      </c>
      <c r="E34" s="24" t="s">
        <v>118</v>
      </c>
      <c r="F34" s="24">
        <v>800</v>
      </c>
      <c r="G34" s="180">
        <v>150</v>
      </c>
      <c r="H34" s="25">
        <v>30</v>
      </c>
      <c r="I34" s="25">
        <v>30</v>
      </c>
      <c r="J34" s="25">
        <v>0</v>
      </c>
      <c r="K34" s="25">
        <v>0</v>
      </c>
      <c r="L34" s="25">
        <v>0</v>
      </c>
    </row>
    <row r="35" spans="1:12" ht="107.65" x14ac:dyDescent="0.35">
      <c r="A35" s="23" t="s">
        <v>88</v>
      </c>
      <c r="B35" s="24">
        <v>135</v>
      </c>
      <c r="C35" s="24">
        <v>12</v>
      </c>
      <c r="D35" s="24" t="s">
        <v>32</v>
      </c>
      <c r="E35" s="24" t="s">
        <v>119</v>
      </c>
      <c r="F35" s="24">
        <v>800</v>
      </c>
      <c r="G35" s="180"/>
      <c r="H35" s="25">
        <v>120</v>
      </c>
      <c r="I35" s="25">
        <v>120</v>
      </c>
      <c r="J35" s="25">
        <v>1.2</v>
      </c>
      <c r="K35" s="25">
        <v>1</v>
      </c>
      <c r="L35" s="25">
        <v>1</v>
      </c>
    </row>
    <row r="36" spans="1:12" ht="37.5" customHeight="1" x14ac:dyDescent="0.35">
      <c r="A36" s="23" t="s">
        <v>120</v>
      </c>
      <c r="B36" s="24">
        <v>149</v>
      </c>
      <c r="C36" s="24">
        <v>10</v>
      </c>
      <c r="D36" s="24" t="s">
        <v>44</v>
      </c>
      <c r="E36" s="24" t="s">
        <v>121</v>
      </c>
      <c r="F36" s="24">
        <v>500</v>
      </c>
      <c r="G36" s="25">
        <v>295</v>
      </c>
      <c r="H36" s="25">
        <v>295</v>
      </c>
      <c r="I36" s="25">
        <v>295</v>
      </c>
      <c r="J36" s="25">
        <v>5.1296375400000001</v>
      </c>
      <c r="K36" s="25">
        <v>1.7388601830508474</v>
      </c>
      <c r="L36" s="25">
        <v>1.7388601830508474</v>
      </c>
    </row>
    <row r="37" spans="1:12" ht="61.5" x14ac:dyDescent="0.35">
      <c r="A37" s="23" t="s">
        <v>122</v>
      </c>
      <c r="B37" s="24">
        <v>149</v>
      </c>
      <c r="C37" s="24">
        <v>10</v>
      </c>
      <c r="D37" s="24" t="s">
        <v>44</v>
      </c>
      <c r="E37" s="24" t="s">
        <v>123</v>
      </c>
      <c r="F37" s="24">
        <v>500</v>
      </c>
      <c r="G37" s="25">
        <v>2000</v>
      </c>
      <c r="H37" s="25">
        <v>2000</v>
      </c>
      <c r="I37" s="25">
        <v>2000</v>
      </c>
      <c r="J37" s="25">
        <v>365.30185397000002</v>
      </c>
      <c r="K37" s="25">
        <v>18.265092698500002</v>
      </c>
      <c r="L37" s="25">
        <v>18.265092698500002</v>
      </c>
    </row>
    <row r="38" spans="1:12" s="8" customFormat="1" ht="15.4" x14ac:dyDescent="0.35">
      <c r="A38" s="23" t="s">
        <v>124</v>
      </c>
      <c r="B38" s="24">
        <v>149</v>
      </c>
      <c r="C38" s="24">
        <v>10</v>
      </c>
      <c r="D38" s="24" t="s">
        <v>44</v>
      </c>
      <c r="E38" s="24" t="s">
        <v>125</v>
      </c>
      <c r="F38" s="24">
        <v>500</v>
      </c>
      <c r="G38" s="25">
        <v>2269.6</v>
      </c>
      <c r="H38" s="25">
        <v>2269.6</v>
      </c>
      <c r="I38" s="25">
        <v>2269.6</v>
      </c>
      <c r="J38" s="25">
        <v>915.19570628999998</v>
      </c>
      <c r="K38" s="25">
        <v>40.323883830804554</v>
      </c>
      <c r="L38" s="25">
        <v>40.323883830804554</v>
      </c>
    </row>
    <row r="39" spans="1:12" ht="46.15" x14ac:dyDescent="0.35">
      <c r="A39" s="23" t="s">
        <v>126</v>
      </c>
      <c r="B39" s="24">
        <v>150</v>
      </c>
      <c r="C39" s="24" t="s">
        <v>5</v>
      </c>
      <c r="D39" s="24" t="s">
        <v>32</v>
      </c>
      <c r="E39" s="24" t="s">
        <v>127</v>
      </c>
      <c r="F39" s="24">
        <v>500</v>
      </c>
      <c r="G39" s="25">
        <v>3398.9</v>
      </c>
      <c r="H39" s="25">
        <v>3398.9</v>
      </c>
      <c r="I39" s="25">
        <v>3398.9</v>
      </c>
      <c r="J39" s="25">
        <v>215.13004551</v>
      </c>
      <c r="K39" s="25">
        <v>6.3294145041269747</v>
      </c>
      <c r="L39" s="25">
        <v>6.3294145041269747</v>
      </c>
    </row>
    <row r="40" spans="1:12" ht="69.75" customHeight="1" x14ac:dyDescent="0.35">
      <c r="A40" s="23" t="s">
        <v>128</v>
      </c>
      <c r="B40" s="24">
        <v>150</v>
      </c>
      <c r="C40" s="24" t="s">
        <v>5</v>
      </c>
      <c r="D40" s="24" t="s">
        <v>32</v>
      </c>
      <c r="E40" s="24" t="s">
        <v>129</v>
      </c>
      <c r="F40" s="24">
        <v>600</v>
      </c>
      <c r="G40" s="25" t="s">
        <v>130</v>
      </c>
      <c r="H40" s="25" t="s">
        <v>130</v>
      </c>
      <c r="I40" s="25" t="s">
        <v>130</v>
      </c>
      <c r="J40" s="25">
        <v>71.437730669999993</v>
      </c>
      <c r="K40" s="25">
        <v>4.4617720149444127</v>
      </c>
      <c r="L40" s="25">
        <v>4.4617720149444127</v>
      </c>
    </row>
    <row r="41" spans="1:12" ht="46.15" x14ac:dyDescent="0.35">
      <c r="A41" s="23" t="s">
        <v>131</v>
      </c>
      <c r="B41" s="24">
        <v>157</v>
      </c>
      <c r="C41" s="24" t="s">
        <v>32</v>
      </c>
      <c r="D41" s="24">
        <v>12</v>
      </c>
      <c r="E41" s="24" t="s">
        <v>132</v>
      </c>
      <c r="F41" s="24">
        <v>200</v>
      </c>
      <c r="G41" s="180">
        <v>180</v>
      </c>
      <c r="H41" s="25">
        <v>8</v>
      </c>
      <c r="I41" s="25">
        <v>8</v>
      </c>
      <c r="J41" s="25">
        <v>3.907</v>
      </c>
      <c r="K41" s="25">
        <v>48.731508967994607</v>
      </c>
      <c r="L41" s="25">
        <v>48.731508967994607</v>
      </c>
    </row>
    <row r="42" spans="1:12" ht="46.15" x14ac:dyDescent="0.35">
      <c r="A42" s="23" t="s">
        <v>131</v>
      </c>
      <c r="B42" s="24">
        <v>157</v>
      </c>
      <c r="C42" s="24" t="s">
        <v>32</v>
      </c>
      <c r="D42" s="24">
        <v>13</v>
      </c>
      <c r="E42" s="24" t="s">
        <v>132</v>
      </c>
      <c r="F42" s="24">
        <v>200</v>
      </c>
      <c r="G42" s="180"/>
      <c r="H42" s="25">
        <v>163.1</v>
      </c>
      <c r="I42" s="25">
        <v>163.1</v>
      </c>
      <c r="J42" s="25">
        <v>6.0851323300000004</v>
      </c>
      <c r="K42" s="25">
        <v>3.7306146092227861</v>
      </c>
      <c r="L42" s="25">
        <v>3.7306146092227861</v>
      </c>
    </row>
    <row r="43" spans="1:12" ht="76.900000000000006" x14ac:dyDescent="0.35">
      <c r="A43" s="23" t="s">
        <v>133</v>
      </c>
      <c r="B43" s="24">
        <v>157</v>
      </c>
      <c r="C43" s="24" t="s">
        <v>32</v>
      </c>
      <c r="D43" s="24">
        <v>13</v>
      </c>
      <c r="E43" s="24" t="s">
        <v>132</v>
      </c>
      <c r="F43" s="24">
        <v>100</v>
      </c>
      <c r="G43" s="180"/>
      <c r="H43" s="25">
        <v>8.9</v>
      </c>
      <c r="I43" s="25">
        <v>8.9</v>
      </c>
      <c r="J43" s="25">
        <v>3.8841586800000001</v>
      </c>
      <c r="K43" s="25">
        <v>43.793788391286697</v>
      </c>
      <c r="L43" s="25">
        <v>43.793788391286697</v>
      </c>
    </row>
    <row r="44" spans="1:12" ht="15.4" x14ac:dyDescent="0.35">
      <c r="A44" s="28" t="s">
        <v>134</v>
      </c>
      <c r="B44" s="35"/>
      <c r="C44" s="35"/>
      <c r="D44" s="35"/>
      <c r="E44" s="36" t="s">
        <v>135</v>
      </c>
      <c r="F44" s="35"/>
      <c r="G44" s="30">
        <v>754.2</v>
      </c>
      <c r="H44" s="30">
        <v>754.2</v>
      </c>
      <c r="I44" s="30">
        <v>754.2</v>
      </c>
      <c r="J44" s="30">
        <v>667.44114000000013</v>
      </c>
      <c r="K44" s="30">
        <v>88.49267574007618</v>
      </c>
      <c r="L44" s="30">
        <v>88.49267574007618</v>
      </c>
    </row>
    <row r="45" spans="1:12" ht="46.15" x14ac:dyDescent="0.35">
      <c r="A45" s="32" t="s">
        <v>116</v>
      </c>
      <c r="B45" s="33" t="s">
        <v>13</v>
      </c>
      <c r="C45" s="33" t="s">
        <v>43</v>
      </c>
      <c r="D45" s="33" t="s">
        <v>38</v>
      </c>
      <c r="E45" s="33" t="s">
        <v>136</v>
      </c>
      <c r="F45" s="33">
        <v>600</v>
      </c>
      <c r="G45" s="25" t="s">
        <v>137</v>
      </c>
      <c r="H45" s="34">
        <v>403.5</v>
      </c>
      <c r="I45" s="34">
        <v>403.5</v>
      </c>
      <c r="J45" s="34">
        <v>403.5</v>
      </c>
      <c r="K45" s="34">
        <v>100</v>
      </c>
      <c r="L45" s="34">
        <v>100</v>
      </c>
    </row>
    <row r="46" spans="1:12" ht="61.5" x14ac:dyDescent="0.35">
      <c r="A46" s="32" t="s">
        <v>86</v>
      </c>
      <c r="B46" s="33">
        <v>135</v>
      </c>
      <c r="C46" s="33">
        <v>12</v>
      </c>
      <c r="D46" s="33" t="s">
        <v>38</v>
      </c>
      <c r="E46" s="33" t="s">
        <v>138</v>
      </c>
      <c r="F46" s="33">
        <v>800</v>
      </c>
      <c r="G46" s="25"/>
      <c r="H46" s="34">
        <v>4.8</v>
      </c>
      <c r="I46" s="34">
        <v>4.8</v>
      </c>
      <c r="J46" s="34">
        <v>0</v>
      </c>
      <c r="K46" s="34">
        <v>0</v>
      </c>
      <c r="L46" s="34">
        <v>0</v>
      </c>
    </row>
    <row r="47" spans="1:12" ht="107.65" x14ac:dyDescent="0.35">
      <c r="A47" s="32" t="s">
        <v>88</v>
      </c>
      <c r="B47" s="33">
        <v>135</v>
      </c>
      <c r="C47" s="33">
        <v>12</v>
      </c>
      <c r="D47" s="33" t="s">
        <v>32</v>
      </c>
      <c r="E47" s="33" t="s">
        <v>139</v>
      </c>
      <c r="F47" s="33">
        <v>800</v>
      </c>
      <c r="G47" s="25"/>
      <c r="H47" s="34">
        <v>6</v>
      </c>
      <c r="I47" s="34">
        <v>6</v>
      </c>
      <c r="J47" s="34">
        <v>0</v>
      </c>
      <c r="K47" s="34">
        <v>0</v>
      </c>
      <c r="L47" s="34">
        <v>0</v>
      </c>
    </row>
    <row r="48" spans="1:12" ht="46.15" x14ac:dyDescent="0.35">
      <c r="A48" s="32" t="s">
        <v>116</v>
      </c>
      <c r="B48" s="33">
        <v>141</v>
      </c>
      <c r="C48" s="33" t="s">
        <v>43</v>
      </c>
      <c r="D48" s="33" t="s">
        <v>33</v>
      </c>
      <c r="E48" s="33" t="s">
        <v>136</v>
      </c>
      <c r="F48" s="33">
        <v>600</v>
      </c>
      <c r="G48" s="25" t="s">
        <v>140</v>
      </c>
      <c r="H48" s="34">
        <v>339.9</v>
      </c>
      <c r="I48" s="34">
        <v>339.9</v>
      </c>
      <c r="J48" s="34">
        <v>263.94</v>
      </c>
      <c r="K48" s="34">
        <v>77.652000000000001</v>
      </c>
      <c r="L48" s="34">
        <v>77.652000000000001</v>
      </c>
    </row>
    <row r="49" spans="1:12" ht="15.4" x14ac:dyDescent="0.35">
      <c r="A49" s="28" t="s">
        <v>141</v>
      </c>
      <c r="B49" s="35"/>
      <c r="C49" s="35"/>
      <c r="D49" s="35"/>
      <c r="E49" s="36" t="s">
        <v>815</v>
      </c>
      <c r="F49" s="35"/>
      <c r="G49" s="38">
        <v>24827.5</v>
      </c>
      <c r="H49" s="38">
        <v>24827.5</v>
      </c>
      <c r="I49" s="38">
        <v>24827.5</v>
      </c>
      <c r="J49" s="39">
        <v>3963.2431278900003</v>
      </c>
      <c r="K49" s="39">
        <v>15.96312252666832</v>
      </c>
      <c r="L49" s="39">
        <v>15.96312252666832</v>
      </c>
    </row>
    <row r="50" spans="1:12" ht="30.75" x14ac:dyDescent="0.35">
      <c r="A50" s="32" t="s">
        <v>142</v>
      </c>
      <c r="B50" s="33" t="s">
        <v>19</v>
      </c>
      <c r="C50" s="33">
        <v>11</v>
      </c>
      <c r="D50" s="33" t="s">
        <v>32</v>
      </c>
      <c r="E50" s="33" t="s">
        <v>143</v>
      </c>
      <c r="F50" s="33">
        <v>500</v>
      </c>
      <c r="G50" s="25"/>
      <c r="H50" s="34">
        <v>111.3</v>
      </c>
      <c r="I50" s="25">
        <v>111.3</v>
      </c>
      <c r="J50" s="34">
        <v>7.33433869</v>
      </c>
      <c r="K50" s="34">
        <v>6.587210668740755</v>
      </c>
      <c r="L50" s="34">
        <v>6.587210668740755</v>
      </c>
    </row>
    <row r="51" spans="1:12" ht="46.15" x14ac:dyDescent="0.35">
      <c r="A51" s="32" t="s">
        <v>107</v>
      </c>
      <c r="B51" s="33">
        <v>370</v>
      </c>
      <c r="C51" s="33">
        <v>11</v>
      </c>
      <c r="D51" s="33" t="s">
        <v>38</v>
      </c>
      <c r="E51" s="33" t="s">
        <v>144</v>
      </c>
      <c r="F51" s="33">
        <v>500</v>
      </c>
      <c r="G51" s="25"/>
      <c r="H51" s="34">
        <v>190.8</v>
      </c>
      <c r="I51" s="40">
        <v>190.8</v>
      </c>
      <c r="J51" s="41">
        <v>0</v>
      </c>
      <c r="K51" s="41">
        <v>0</v>
      </c>
      <c r="L51" s="41">
        <v>0</v>
      </c>
    </row>
    <row r="52" spans="1:12" ht="46.15" x14ac:dyDescent="0.35">
      <c r="A52" s="32" t="s">
        <v>107</v>
      </c>
      <c r="B52" s="33">
        <v>370</v>
      </c>
      <c r="C52" s="33">
        <v>11</v>
      </c>
      <c r="D52" s="33" t="s">
        <v>39</v>
      </c>
      <c r="E52" s="33" t="s">
        <v>144</v>
      </c>
      <c r="F52" s="33">
        <v>500</v>
      </c>
      <c r="G52" s="25"/>
      <c r="H52" s="34">
        <v>37.9</v>
      </c>
      <c r="I52" s="40">
        <v>37.9</v>
      </c>
      <c r="J52" s="41">
        <v>0</v>
      </c>
      <c r="K52" s="41">
        <v>0</v>
      </c>
      <c r="L52" s="41">
        <v>0</v>
      </c>
    </row>
    <row r="53" spans="1:12" ht="46.15" x14ac:dyDescent="0.35">
      <c r="A53" s="32" t="s">
        <v>145</v>
      </c>
      <c r="B53" s="33">
        <v>777</v>
      </c>
      <c r="C53" s="33">
        <v>11</v>
      </c>
      <c r="D53" s="33" t="s">
        <v>38</v>
      </c>
      <c r="E53" s="33" t="s">
        <v>146</v>
      </c>
      <c r="F53" s="33">
        <v>600</v>
      </c>
      <c r="G53" s="25"/>
      <c r="H53" s="34">
        <v>133.69999999999999</v>
      </c>
      <c r="I53" s="40">
        <v>133.69999999999999</v>
      </c>
      <c r="J53" s="40">
        <v>41.451088120000001</v>
      </c>
      <c r="K53" s="40">
        <v>31.008159996409283</v>
      </c>
      <c r="L53" s="40">
        <v>31.008159996409283</v>
      </c>
    </row>
    <row r="54" spans="1:12" ht="67.5" customHeight="1" x14ac:dyDescent="0.35">
      <c r="A54" s="32" t="s">
        <v>147</v>
      </c>
      <c r="B54" s="33">
        <v>777</v>
      </c>
      <c r="C54" s="33">
        <v>11</v>
      </c>
      <c r="D54" s="33" t="s">
        <v>38</v>
      </c>
      <c r="E54" s="33" t="s">
        <v>148</v>
      </c>
      <c r="F54" s="33">
        <v>600</v>
      </c>
      <c r="G54" s="25"/>
      <c r="H54" s="34">
        <v>100</v>
      </c>
      <c r="I54" s="40">
        <v>100</v>
      </c>
      <c r="J54" s="41">
        <v>0</v>
      </c>
      <c r="K54" s="41">
        <v>0</v>
      </c>
      <c r="L54" s="41">
        <v>0</v>
      </c>
    </row>
    <row r="55" spans="1:12" ht="51.75" customHeight="1" x14ac:dyDescent="0.35">
      <c r="A55" s="32" t="s">
        <v>149</v>
      </c>
      <c r="B55" s="33">
        <v>777</v>
      </c>
      <c r="C55" s="33">
        <v>11</v>
      </c>
      <c r="D55" s="33" t="s">
        <v>39</v>
      </c>
      <c r="E55" s="33" t="s">
        <v>150</v>
      </c>
      <c r="F55" s="33">
        <v>500</v>
      </c>
      <c r="G55" s="25"/>
      <c r="H55" s="34">
        <v>775.5</v>
      </c>
      <c r="I55" s="40">
        <v>775.5</v>
      </c>
      <c r="J55" s="40">
        <v>375.20071992999999</v>
      </c>
      <c r="K55" s="40">
        <v>48.381757111924117</v>
      </c>
      <c r="L55" s="40">
        <v>48.381757111924117</v>
      </c>
    </row>
    <row r="56" spans="1:12" ht="61.5" x14ac:dyDescent="0.35">
      <c r="A56" s="32" t="s">
        <v>151</v>
      </c>
      <c r="B56" s="33">
        <v>777</v>
      </c>
      <c r="C56" s="33">
        <v>11</v>
      </c>
      <c r="D56" s="33" t="s">
        <v>38</v>
      </c>
      <c r="E56" s="33" t="s">
        <v>152</v>
      </c>
      <c r="F56" s="33">
        <v>600</v>
      </c>
      <c r="G56" s="25"/>
      <c r="H56" s="34">
        <v>48.4</v>
      </c>
      <c r="I56" s="40">
        <v>48.4</v>
      </c>
      <c r="J56" s="26">
        <v>31.32519783</v>
      </c>
      <c r="K56" s="26">
        <v>64.72068079734548</v>
      </c>
      <c r="L56" s="26">
        <v>64.72068079734548</v>
      </c>
    </row>
    <row r="57" spans="1:12" ht="35.25" customHeight="1" x14ac:dyDescent="0.35">
      <c r="A57" s="32" t="s">
        <v>153</v>
      </c>
      <c r="B57" s="33">
        <v>777</v>
      </c>
      <c r="C57" s="33">
        <v>11</v>
      </c>
      <c r="D57" s="33" t="s">
        <v>38</v>
      </c>
      <c r="E57" s="33" t="s">
        <v>154</v>
      </c>
      <c r="F57" s="33">
        <v>500</v>
      </c>
      <c r="G57" s="25"/>
      <c r="H57" s="34">
        <v>3000.8</v>
      </c>
      <c r="I57" s="40">
        <v>3000.8</v>
      </c>
      <c r="J57" s="40">
        <v>213.08542908000001</v>
      </c>
      <c r="K57" s="40">
        <v>7.1009540482537989</v>
      </c>
      <c r="L57" s="40">
        <v>7.1009540482537989</v>
      </c>
    </row>
    <row r="58" spans="1:12" ht="37.5" customHeight="1" x14ac:dyDescent="0.35">
      <c r="A58" s="32" t="s">
        <v>153</v>
      </c>
      <c r="B58" s="33">
        <v>777</v>
      </c>
      <c r="C58" s="33">
        <v>11</v>
      </c>
      <c r="D58" s="33" t="s">
        <v>38</v>
      </c>
      <c r="E58" s="33" t="s">
        <v>155</v>
      </c>
      <c r="F58" s="33">
        <v>500</v>
      </c>
      <c r="G58" s="25"/>
      <c r="H58" s="34">
        <v>1920</v>
      </c>
      <c r="I58" s="40">
        <v>1920</v>
      </c>
      <c r="J58" s="40">
        <v>239.49690699000001</v>
      </c>
      <c r="K58" s="40">
        <v>12.473797239062501</v>
      </c>
      <c r="L58" s="40">
        <v>12.473797239062501</v>
      </c>
    </row>
    <row r="59" spans="1:12" ht="30.75" x14ac:dyDescent="0.35">
      <c r="A59" s="32" t="s">
        <v>156</v>
      </c>
      <c r="B59" s="33">
        <v>777</v>
      </c>
      <c r="C59" s="33">
        <v>11</v>
      </c>
      <c r="D59" s="33" t="s">
        <v>38</v>
      </c>
      <c r="E59" s="33" t="s">
        <v>157</v>
      </c>
      <c r="F59" s="33">
        <v>500</v>
      </c>
      <c r="G59" s="25"/>
      <c r="H59" s="34">
        <v>74.7</v>
      </c>
      <c r="I59" s="40">
        <v>74.7</v>
      </c>
      <c r="J59" s="40">
        <v>0</v>
      </c>
      <c r="K59" s="40">
        <v>0</v>
      </c>
      <c r="L59" s="40">
        <v>0</v>
      </c>
    </row>
    <row r="60" spans="1:12" ht="46.15" x14ac:dyDescent="0.35">
      <c r="A60" s="32" t="s">
        <v>158</v>
      </c>
      <c r="B60" s="33">
        <v>777</v>
      </c>
      <c r="C60" s="33">
        <v>11</v>
      </c>
      <c r="D60" s="33" t="s">
        <v>38</v>
      </c>
      <c r="E60" s="33" t="s">
        <v>159</v>
      </c>
      <c r="F60" s="33">
        <v>500</v>
      </c>
      <c r="G60" s="25"/>
      <c r="H60" s="34">
        <v>1000</v>
      </c>
      <c r="I60" s="40">
        <v>1000</v>
      </c>
      <c r="J60" s="40">
        <v>132.53891109</v>
      </c>
      <c r="K60" s="40">
        <v>13.253891109</v>
      </c>
      <c r="L60" s="40">
        <v>13.253891109</v>
      </c>
    </row>
    <row r="61" spans="1:12" ht="46.15" x14ac:dyDescent="0.35">
      <c r="A61" s="32" t="s">
        <v>158</v>
      </c>
      <c r="B61" s="33">
        <v>777</v>
      </c>
      <c r="C61" s="33">
        <v>11</v>
      </c>
      <c r="D61" s="33" t="s">
        <v>39</v>
      </c>
      <c r="E61" s="33" t="s">
        <v>160</v>
      </c>
      <c r="F61" s="33">
        <v>500</v>
      </c>
      <c r="G61" s="25"/>
      <c r="H61" s="34">
        <v>649.1</v>
      </c>
      <c r="I61" s="40">
        <v>649.1</v>
      </c>
      <c r="J61" s="40">
        <v>191.44208497</v>
      </c>
      <c r="K61" s="40">
        <v>29.49301119532899</v>
      </c>
      <c r="L61" s="40">
        <v>29.49301119532899</v>
      </c>
    </row>
    <row r="62" spans="1:12" ht="76.900000000000006" x14ac:dyDescent="0.35">
      <c r="A62" s="32" t="s">
        <v>161</v>
      </c>
      <c r="B62" s="33">
        <v>777</v>
      </c>
      <c r="C62" s="33">
        <v>11</v>
      </c>
      <c r="D62" s="33" t="s">
        <v>38</v>
      </c>
      <c r="E62" s="33" t="s">
        <v>162</v>
      </c>
      <c r="F62" s="33">
        <v>600</v>
      </c>
      <c r="G62" s="25"/>
      <c r="H62" s="34">
        <v>21.6</v>
      </c>
      <c r="I62" s="40">
        <v>21.6</v>
      </c>
      <c r="J62" s="40">
        <v>0</v>
      </c>
      <c r="K62" s="40">
        <v>0</v>
      </c>
      <c r="L62" s="40">
        <v>0</v>
      </c>
    </row>
    <row r="63" spans="1:12" ht="46.15" x14ac:dyDescent="0.35">
      <c r="A63" s="32" t="s">
        <v>131</v>
      </c>
      <c r="B63" s="33">
        <v>777</v>
      </c>
      <c r="C63" s="33" t="s">
        <v>33</v>
      </c>
      <c r="D63" s="33" t="s">
        <v>40</v>
      </c>
      <c r="E63" s="33" t="s">
        <v>163</v>
      </c>
      <c r="F63" s="33">
        <v>200</v>
      </c>
      <c r="G63" s="25"/>
      <c r="H63" s="34">
        <v>0</v>
      </c>
      <c r="I63" s="40">
        <v>0</v>
      </c>
      <c r="J63" s="40">
        <v>0</v>
      </c>
      <c r="K63" s="40">
        <v>0</v>
      </c>
      <c r="L63" s="40">
        <v>0</v>
      </c>
    </row>
    <row r="64" spans="1:12" ht="46.15" x14ac:dyDescent="0.35">
      <c r="A64" s="32" t="s">
        <v>131</v>
      </c>
      <c r="B64" s="33">
        <v>777</v>
      </c>
      <c r="C64" s="33" t="s">
        <v>33</v>
      </c>
      <c r="D64" s="33" t="s">
        <v>40</v>
      </c>
      <c r="E64" s="33" t="s">
        <v>164</v>
      </c>
      <c r="F64" s="33">
        <v>200</v>
      </c>
      <c r="G64" s="25"/>
      <c r="H64" s="34">
        <v>0</v>
      </c>
      <c r="I64" s="40">
        <v>0</v>
      </c>
      <c r="J64" s="40">
        <v>0</v>
      </c>
      <c r="K64" s="40">
        <v>0</v>
      </c>
      <c r="L64" s="40">
        <v>0</v>
      </c>
    </row>
    <row r="65" spans="1:12" ht="46.15" x14ac:dyDescent="0.35">
      <c r="A65" s="32" t="s">
        <v>131</v>
      </c>
      <c r="B65" s="33">
        <v>777</v>
      </c>
      <c r="C65" s="33">
        <v>11</v>
      </c>
      <c r="D65" s="33" t="s">
        <v>39</v>
      </c>
      <c r="E65" s="33" t="s">
        <v>165</v>
      </c>
      <c r="F65" s="33" t="s">
        <v>50</v>
      </c>
      <c r="G65" s="25"/>
      <c r="H65" s="34">
        <v>0</v>
      </c>
      <c r="I65" s="40">
        <v>0</v>
      </c>
      <c r="J65" s="40">
        <v>0</v>
      </c>
      <c r="K65" s="40">
        <v>0</v>
      </c>
      <c r="L65" s="40">
        <v>0</v>
      </c>
    </row>
    <row r="66" spans="1:12" ht="15.4" x14ac:dyDescent="0.35">
      <c r="A66" s="185" t="s">
        <v>830</v>
      </c>
      <c r="B66" s="33" t="s">
        <v>31</v>
      </c>
      <c r="C66" s="33" t="s">
        <v>0</v>
      </c>
      <c r="D66" s="33" t="s">
        <v>38</v>
      </c>
      <c r="E66" s="33" t="s">
        <v>166</v>
      </c>
      <c r="F66" s="33" t="s">
        <v>51</v>
      </c>
      <c r="G66" s="25"/>
      <c r="H66" s="34">
        <v>155</v>
      </c>
      <c r="I66" s="40">
        <v>155</v>
      </c>
      <c r="J66" s="40">
        <v>0</v>
      </c>
      <c r="K66" s="40">
        <v>0</v>
      </c>
      <c r="L66" s="40">
        <v>0</v>
      </c>
    </row>
    <row r="67" spans="1:12" s="8" customFormat="1" ht="15.4" x14ac:dyDescent="0.35">
      <c r="A67" s="185"/>
      <c r="B67" s="24">
        <v>777</v>
      </c>
      <c r="C67" s="24">
        <v>11</v>
      </c>
      <c r="D67" s="24" t="s">
        <v>38</v>
      </c>
      <c r="E67" s="24" t="s">
        <v>167</v>
      </c>
      <c r="F67" s="24">
        <v>400</v>
      </c>
      <c r="G67" s="25"/>
      <c r="H67" s="25"/>
      <c r="I67" s="40">
        <v>155</v>
      </c>
      <c r="J67" s="40">
        <v>0</v>
      </c>
      <c r="K67" s="40">
        <v>0</v>
      </c>
      <c r="L67" s="40">
        <v>0</v>
      </c>
    </row>
    <row r="68" spans="1:12" ht="15.4" x14ac:dyDescent="0.35">
      <c r="A68" s="185" t="s">
        <v>116</v>
      </c>
      <c r="B68" s="33">
        <v>777</v>
      </c>
      <c r="C68" s="33">
        <v>11</v>
      </c>
      <c r="D68" s="33" t="s">
        <v>38</v>
      </c>
      <c r="E68" s="33" t="s">
        <v>168</v>
      </c>
      <c r="F68" s="33">
        <v>600</v>
      </c>
      <c r="G68" s="25"/>
      <c r="H68" s="34">
        <v>902.2</v>
      </c>
      <c r="I68" s="40">
        <v>0</v>
      </c>
      <c r="J68" s="40">
        <v>0</v>
      </c>
      <c r="K68" s="40">
        <v>0</v>
      </c>
      <c r="L68" s="40">
        <v>0</v>
      </c>
    </row>
    <row r="69" spans="1:12" ht="15.4" x14ac:dyDescent="0.35">
      <c r="A69" s="185"/>
      <c r="B69" s="33">
        <v>777</v>
      </c>
      <c r="C69" s="33">
        <v>11</v>
      </c>
      <c r="D69" s="33" t="s">
        <v>39</v>
      </c>
      <c r="E69" s="33" t="s">
        <v>169</v>
      </c>
      <c r="F69" s="33" t="s">
        <v>35</v>
      </c>
      <c r="G69" s="25"/>
      <c r="H69" s="34"/>
      <c r="I69" s="40">
        <v>100</v>
      </c>
      <c r="J69" s="40">
        <v>50</v>
      </c>
      <c r="K69" s="40"/>
      <c r="L69" s="40">
        <v>50</v>
      </c>
    </row>
    <row r="70" spans="1:12" ht="15.4" x14ac:dyDescent="0.35">
      <c r="A70" s="185"/>
      <c r="B70" s="33">
        <v>777</v>
      </c>
      <c r="C70" s="33">
        <v>11</v>
      </c>
      <c r="D70" s="33" t="s">
        <v>5</v>
      </c>
      <c r="E70" s="33" t="s">
        <v>170</v>
      </c>
      <c r="F70" s="33"/>
      <c r="G70" s="25"/>
      <c r="H70" s="34"/>
      <c r="I70" s="40">
        <v>802.2</v>
      </c>
      <c r="J70" s="40">
        <v>401.09800000000001</v>
      </c>
      <c r="K70" s="40"/>
      <c r="L70" s="40">
        <v>49.999993767110062</v>
      </c>
    </row>
    <row r="71" spans="1:12" ht="46.15" x14ac:dyDescent="0.35">
      <c r="A71" s="32" t="s">
        <v>116</v>
      </c>
      <c r="B71" s="33">
        <v>777</v>
      </c>
      <c r="C71" s="33">
        <v>11</v>
      </c>
      <c r="D71" s="33" t="s">
        <v>39</v>
      </c>
      <c r="E71" s="33" t="s">
        <v>831</v>
      </c>
      <c r="F71" s="33">
        <v>600</v>
      </c>
      <c r="G71" s="25"/>
      <c r="H71" s="34">
        <v>1538.3</v>
      </c>
      <c r="I71" s="40">
        <v>1538.3</v>
      </c>
      <c r="J71" s="40">
        <v>759.11432500000001</v>
      </c>
      <c r="K71" s="40">
        <v>49.347224467648665</v>
      </c>
      <c r="L71" s="40">
        <v>49.347224467648665</v>
      </c>
    </row>
    <row r="72" spans="1:12" ht="15.4" x14ac:dyDescent="0.35">
      <c r="A72" s="185" t="s">
        <v>116</v>
      </c>
      <c r="B72" s="33">
        <v>777</v>
      </c>
      <c r="C72" s="33">
        <v>11</v>
      </c>
      <c r="D72" s="33" t="s">
        <v>5</v>
      </c>
      <c r="E72" s="33" t="s">
        <v>832</v>
      </c>
      <c r="F72" s="33">
        <v>600</v>
      </c>
      <c r="G72" s="25"/>
      <c r="H72" s="34">
        <v>17</v>
      </c>
      <c r="I72" s="40">
        <v>0</v>
      </c>
      <c r="J72" s="40">
        <v>0</v>
      </c>
      <c r="K72" s="40">
        <v>0</v>
      </c>
      <c r="L72" s="40">
        <v>0</v>
      </c>
    </row>
    <row r="73" spans="1:12" ht="15.4" x14ac:dyDescent="0.35">
      <c r="A73" s="185"/>
      <c r="B73" s="33">
        <v>777</v>
      </c>
      <c r="C73" s="33">
        <v>11</v>
      </c>
      <c r="D73" s="33" t="s">
        <v>5</v>
      </c>
      <c r="E73" s="33" t="s">
        <v>171</v>
      </c>
      <c r="F73" s="33" t="s">
        <v>35</v>
      </c>
      <c r="G73" s="25"/>
      <c r="H73" s="34"/>
      <c r="I73" s="40">
        <v>7</v>
      </c>
      <c r="J73" s="40">
        <v>3.5</v>
      </c>
      <c r="K73" s="40"/>
      <c r="L73" s="40">
        <v>50</v>
      </c>
    </row>
    <row r="74" spans="1:12" ht="15.4" x14ac:dyDescent="0.35">
      <c r="A74" s="185"/>
      <c r="B74" s="33">
        <v>777</v>
      </c>
      <c r="C74" s="33">
        <v>11</v>
      </c>
      <c r="D74" s="33" t="s">
        <v>5</v>
      </c>
      <c r="E74" s="33" t="s">
        <v>833</v>
      </c>
      <c r="F74" s="33"/>
      <c r="G74" s="25"/>
      <c r="H74" s="34"/>
      <c r="I74" s="40">
        <v>10</v>
      </c>
      <c r="J74" s="40">
        <v>5</v>
      </c>
      <c r="K74" s="40"/>
      <c r="L74" s="40">
        <v>50</v>
      </c>
    </row>
    <row r="75" spans="1:12" ht="46.15" x14ac:dyDescent="0.35">
      <c r="A75" s="32" t="s">
        <v>172</v>
      </c>
      <c r="B75" s="33">
        <v>777</v>
      </c>
      <c r="C75" s="33">
        <v>11</v>
      </c>
      <c r="D75" s="33" t="s">
        <v>38</v>
      </c>
      <c r="E75" s="33" t="s">
        <v>173</v>
      </c>
      <c r="F75" s="33">
        <v>500</v>
      </c>
      <c r="G75" s="25"/>
      <c r="H75" s="34">
        <v>7388.9</v>
      </c>
      <c r="I75" s="40">
        <v>7388.9</v>
      </c>
      <c r="J75" s="40">
        <v>1061.0185952899999</v>
      </c>
      <c r="K75" s="40">
        <v>14.359622738179128</v>
      </c>
      <c r="L75" s="40">
        <v>14.359622738179128</v>
      </c>
    </row>
    <row r="76" spans="1:12" ht="55.5" customHeight="1" x14ac:dyDescent="0.35">
      <c r="A76" s="32" t="s">
        <v>174</v>
      </c>
      <c r="B76" s="33">
        <v>777</v>
      </c>
      <c r="C76" s="33">
        <v>11</v>
      </c>
      <c r="D76" s="33" t="s">
        <v>38</v>
      </c>
      <c r="E76" s="33" t="s">
        <v>175</v>
      </c>
      <c r="F76" s="33">
        <v>500</v>
      </c>
      <c r="G76" s="25"/>
      <c r="H76" s="34">
        <v>32.5</v>
      </c>
      <c r="I76" s="40">
        <v>32.5</v>
      </c>
      <c r="J76" s="40">
        <v>5.4998458899999996</v>
      </c>
      <c r="K76" s="40">
        <v>16.922602738461539</v>
      </c>
      <c r="L76" s="40">
        <v>16.922602738461539</v>
      </c>
    </row>
    <row r="77" spans="1:12" ht="46.5" customHeight="1" x14ac:dyDescent="0.35">
      <c r="A77" s="32" t="s">
        <v>176</v>
      </c>
      <c r="B77" s="33">
        <v>777</v>
      </c>
      <c r="C77" s="33">
        <v>11</v>
      </c>
      <c r="D77" s="33" t="s">
        <v>38</v>
      </c>
      <c r="E77" s="33" t="s">
        <v>177</v>
      </c>
      <c r="F77" s="33">
        <v>500</v>
      </c>
      <c r="G77" s="25"/>
      <c r="H77" s="34">
        <v>5100.7</v>
      </c>
      <c r="I77" s="40">
        <v>5100.7</v>
      </c>
      <c r="J77" s="40">
        <v>390.33477650999998</v>
      </c>
      <c r="K77" s="40">
        <v>7.6526495317615284</v>
      </c>
      <c r="L77" s="40">
        <v>7.6526495317615284</v>
      </c>
    </row>
    <row r="78" spans="1:12" ht="45.75" customHeight="1" x14ac:dyDescent="0.35">
      <c r="A78" s="32" t="s">
        <v>176</v>
      </c>
      <c r="B78" s="33">
        <v>777</v>
      </c>
      <c r="C78" s="33">
        <v>11</v>
      </c>
      <c r="D78" s="33" t="s">
        <v>38</v>
      </c>
      <c r="E78" s="33" t="s">
        <v>178</v>
      </c>
      <c r="F78" s="33">
        <v>500</v>
      </c>
      <c r="G78" s="25"/>
      <c r="H78" s="34">
        <v>1629.1</v>
      </c>
      <c r="I78" s="40">
        <v>1629.1</v>
      </c>
      <c r="J78" s="40">
        <v>55.802908500000001</v>
      </c>
      <c r="K78" s="40">
        <v>3.4254562279589824</v>
      </c>
      <c r="L78" s="40">
        <v>3.4254562279589824</v>
      </c>
    </row>
    <row r="79" spans="1:12" ht="46.15" x14ac:dyDescent="0.35">
      <c r="A79" s="42" t="s">
        <v>176</v>
      </c>
      <c r="B79" s="43">
        <v>777</v>
      </c>
      <c r="C79" s="43">
        <v>11</v>
      </c>
      <c r="D79" s="43" t="s">
        <v>38</v>
      </c>
      <c r="E79" s="43" t="s">
        <v>179</v>
      </c>
      <c r="F79" s="43">
        <v>500</v>
      </c>
      <c r="G79" s="44"/>
      <c r="H79" s="45">
        <v>0</v>
      </c>
      <c r="I79" s="46">
        <v>0</v>
      </c>
      <c r="J79" s="46">
        <v>0</v>
      </c>
      <c r="K79" s="46">
        <v>0</v>
      </c>
      <c r="L79" s="46">
        <v>0</v>
      </c>
    </row>
    <row r="80" spans="1:12" ht="15" x14ac:dyDescent="0.35">
      <c r="A80" s="14" t="s">
        <v>180</v>
      </c>
      <c r="B80" s="15"/>
      <c r="C80" s="15"/>
      <c r="D80" s="15"/>
      <c r="E80" s="15" t="s">
        <v>181</v>
      </c>
      <c r="F80" s="15"/>
      <c r="G80" s="47">
        <v>160337.5</v>
      </c>
      <c r="H80" s="47">
        <v>160337.5</v>
      </c>
      <c r="I80" s="16">
        <v>160335.30859999999</v>
      </c>
      <c r="J80" s="16">
        <v>87360.664762370026</v>
      </c>
      <c r="K80" s="16">
        <v>54.485499190695371</v>
      </c>
      <c r="L80" s="16">
        <v>54.486229842432863</v>
      </c>
    </row>
    <row r="81" spans="1:12" ht="30" x14ac:dyDescent="0.45">
      <c r="A81" s="19" t="s">
        <v>182</v>
      </c>
      <c r="B81" s="48"/>
      <c r="C81" s="48"/>
      <c r="D81" s="49"/>
      <c r="E81" s="50" t="s">
        <v>183</v>
      </c>
      <c r="F81" s="48"/>
      <c r="G81" s="51">
        <v>10635.4</v>
      </c>
      <c r="H81" s="51">
        <f>H82+H83+H84+H85+H86+H87</f>
        <v>10635.4</v>
      </c>
      <c r="I81" s="51">
        <v>10633.2844</v>
      </c>
      <c r="J81" s="51">
        <v>1927.7457818299999</v>
      </c>
      <c r="K81" s="51">
        <v>18.125689005277593</v>
      </c>
      <c r="L81" s="51">
        <v>18.12935410464522</v>
      </c>
    </row>
    <row r="82" spans="1:12" ht="46.15" x14ac:dyDescent="0.35">
      <c r="A82" s="23" t="s">
        <v>184</v>
      </c>
      <c r="B82" s="24" t="s">
        <v>13</v>
      </c>
      <c r="C82" s="24" t="s">
        <v>43</v>
      </c>
      <c r="D82" s="24" t="s">
        <v>5</v>
      </c>
      <c r="E82" s="24" t="s">
        <v>185</v>
      </c>
      <c r="F82" s="24">
        <v>500</v>
      </c>
      <c r="G82" s="25"/>
      <c r="H82" s="25">
        <v>4647</v>
      </c>
      <c r="I82" s="52">
        <v>4647</v>
      </c>
      <c r="J82" s="52">
        <v>1384.7287299699999</v>
      </c>
      <c r="K82" s="52">
        <v>29.798337206154507</v>
      </c>
      <c r="L82" s="52">
        <v>29.798337206154507</v>
      </c>
    </row>
    <row r="83" spans="1:12" ht="61.5" x14ac:dyDescent="0.35">
      <c r="A83" s="23" t="s">
        <v>186</v>
      </c>
      <c r="B83" s="24" t="s">
        <v>13</v>
      </c>
      <c r="C83" s="24" t="s">
        <v>43</v>
      </c>
      <c r="D83" s="24" t="s">
        <v>38</v>
      </c>
      <c r="E83" s="24" t="s">
        <v>187</v>
      </c>
      <c r="F83" s="24">
        <v>500</v>
      </c>
      <c r="G83" s="25"/>
      <c r="H83" s="25">
        <v>4000</v>
      </c>
      <c r="I83" s="25">
        <v>4000</v>
      </c>
      <c r="J83" s="52">
        <v>321.28872132999999</v>
      </c>
      <c r="K83" s="52">
        <v>8.0322180332499986</v>
      </c>
      <c r="L83" s="52">
        <v>8.0322180332499986</v>
      </c>
    </row>
    <row r="84" spans="1:12" ht="46.15" x14ac:dyDescent="0.35">
      <c r="A84" s="23" t="s">
        <v>188</v>
      </c>
      <c r="B84" s="24" t="s">
        <v>13</v>
      </c>
      <c r="C84" s="24" t="s">
        <v>43</v>
      </c>
      <c r="D84" s="24" t="s">
        <v>38</v>
      </c>
      <c r="E84" s="24" t="s">
        <v>189</v>
      </c>
      <c r="F84" s="24">
        <v>600</v>
      </c>
      <c r="G84" s="25"/>
      <c r="H84" s="25">
        <v>90</v>
      </c>
      <c r="I84" s="52">
        <v>90</v>
      </c>
      <c r="J84" s="52">
        <v>90</v>
      </c>
      <c r="K84" s="52">
        <v>100</v>
      </c>
      <c r="L84" s="52">
        <v>100</v>
      </c>
    </row>
    <row r="85" spans="1:12" ht="61.5" x14ac:dyDescent="0.35">
      <c r="A85" s="23" t="s">
        <v>190</v>
      </c>
      <c r="B85" s="24" t="s">
        <v>13</v>
      </c>
      <c r="C85" s="24" t="s">
        <v>43</v>
      </c>
      <c r="D85" s="24" t="s">
        <v>38</v>
      </c>
      <c r="E85" s="24" t="s">
        <v>191</v>
      </c>
      <c r="F85" s="24">
        <v>500</v>
      </c>
      <c r="G85" s="25"/>
      <c r="H85" s="52">
        <v>1700</v>
      </c>
      <c r="I85" s="52">
        <v>1700</v>
      </c>
      <c r="J85" s="52">
        <v>66.200545360000007</v>
      </c>
      <c r="K85" s="52">
        <v>3.8941497270588239</v>
      </c>
      <c r="L85" s="52">
        <v>3.8941497270588239</v>
      </c>
    </row>
    <row r="86" spans="1:12" ht="30.75" x14ac:dyDescent="0.35">
      <c r="A86" s="23" t="s">
        <v>142</v>
      </c>
      <c r="B86" s="24" t="s">
        <v>19</v>
      </c>
      <c r="C86" s="24" t="s">
        <v>43</v>
      </c>
      <c r="D86" s="24" t="s">
        <v>38</v>
      </c>
      <c r="E86" s="24" t="s">
        <v>192</v>
      </c>
      <c r="F86" s="24">
        <v>500</v>
      </c>
      <c r="G86" s="25"/>
      <c r="H86" s="52">
        <v>148.4</v>
      </c>
      <c r="I86" s="52">
        <v>146.30000000000001</v>
      </c>
      <c r="J86" s="52">
        <v>15.52778517</v>
      </c>
      <c r="K86" s="52">
        <v>10.461035116499195</v>
      </c>
      <c r="L86" s="52">
        <v>10.614792260828905</v>
      </c>
    </row>
    <row r="87" spans="1:12" ht="46.15" x14ac:dyDescent="0.35">
      <c r="A87" s="23" t="s">
        <v>188</v>
      </c>
      <c r="B87" s="24">
        <v>388</v>
      </c>
      <c r="C87" s="24" t="s">
        <v>43</v>
      </c>
      <c r="D87" s="24" t="s">
        <v>43</v>
      </c>
      <c r="E87" s="24" t="s">
        <v>189</v>
      </c>
      <c r="F87" s="24">
        <v>600</v>
      </c>
      <c r="G87" s="25"/>
      <c r="H87" s="25">
        <v>50</v>
      </c>
      <c r="I87" s="52">
        <v>50</v>
      </c>
      <c r="J87" s="52">
        <v>50</v>
      </c>
      <c r="K87" s="52">
        <v>100</v>
      </c>
      <c r="L87" s="52">
        <v>100</v>
      </c>
    </row>
    <row r="88" spans="1:12" ht="30" x14ac:dyDescent="0.35">
      <c r="A88" s="28" t="s">
        <v>193</v>
      </c>
      <c r="B88" s="53"/>
      <c r="C88" s="54"/>
      <c r="D88" s="53"/>
      <c r="E88" s="55" t="s">
        <v>194</v>
      </c>
      <c r="F88" s="54"/>
      <c r="G88" s="37">
        <v>11631.6</v>
      </c>
      <c r="H88" s="37">
        <f>H89+H90</f>
        <v>11631</v>
      </c>
      <c r="I88" s="37">
        <f>I89+I90</f>
        <v>11631.6</v>
      </c>
      <c r="J88" s="37">
        <v>622.32824626000001</v>
      </c>
      <c r="K88" s="37">
        <v>5.3503236550431588</v>
      </c>
      <c r="L88" s="37">
        <v>5.3503236550431588</v>
      </c>
    </row>
    <row r="89" spans="1:12" ht="37.5" customHeight="1" x14ac:dyDescent="0.35">
      <c r="A89" s="23" t="s">
        <v>195</v>
      </c>
      <c r="B89" s="24" t="s">
        <v>13</v>
      </c>
      <c r="C89" s="24" t="s">
        <v>43</v>
      </c>
      <c r="D89" s="24" t="s">
        <v>32</v>
      </c>
      <c r="E89" s="24" t="s">
        <v>196</v>
      </c>
      <c r="F89" s="24">
        <v>500</v>
      </c>
      <c r="G89" s="25"/>
      <c r="H89" s="25">
        <v>11541</v>
      </c>
      <c r="I89" s="52">
        <v>11541.6</v>
      </c>
      <c r="J89" s="52">
        <v>532.32824626000001</v>
      </c>
      <c r="K89" s="52">
        <v>4.6122569337007002</v>
      </c>
      <c r="L89" s="52">
        <v>4.6122569337007002</v>
      </c>
    </row>
    <row r="90" spans="1:12" ht="46.15" x14ac:dyDescent="0.35">
      <c r="A90" s="23" t="s">
        <v>188</v>
      </c>
      <c r="B90" s="24" t="s">
        <v>13</v>
      </c>
      <c r="C90" s="24" t="s">
        <v>43</v>
      </c>
      <c r="D90" s="24" t="s">
        <v>32</v>
      </c>
      <c r="E90" s="24" t="s">
        <v>197</v>
      </c>
      <c r="F90" s="24">
        <v>600</v>
      </c>
      <c r="G90" s="25"/>
      <c r="H90" s="25">
        <v>90</v>
      </c>
      <c r="I90" s="25">
        <v>90</v>
      </c>
      <c r="J90" s="52">
        <v>90</v>
      </c>
      <c r="K90" s="52">
        <v>100</v>
      </c>
      <c r="L90" s="52">
        <v>100</v>
      </c>
    </row>
    <row r="91" spans="1:12" ht="30" x14ac:dyDescent="0.35">
      <c r="A91" s="28" t="s">
        <v>198</v>
      </c>
      <c r="B91" s="53"/>
      <c r="C91" s="54"/>
      <c r="D91" s="53"/>
      <c r="E91" s="55" t="s">
        <v>199</v>
      </c>
      <c r="F91" s="54"/>
      <c r="G91" s="37">
        <v>100992.3</v>
      </c>
      <c r="H91" s="37">
        <f>H92+H93+H94+H95+H96+H97</f>
        <v>100992.3</v>
      </c>
      <c r="I91" s="37">
        <v>100992.32819999999</v>
      </c>
      <c r="J91" s="37">
        <v>73582.317378090011</v>
      </c>
      <c r="K91" s="56">
        <v>72.859313860327475</v>
      </c>
      <c r="L91" s="56">
        <v>72.859313860327475</v>
      </c>
    </row>
    <row r="92" spans="1:12" ht="46.15" x14ac:dyDescent="0.35">
      <c r="A92" s="23" t="s">
        <v>200</v>
      </c>
      <c r="B92" s="24" t="s">
        <v>13</v>
      </c>
      <c r="C92" s="24" t="s">
        <v>43</v>
      </c>
      <c r="D92" s="24" t="s">
        <v>41</v>
      </c>
      <c r="E92" s="24" t="s">
        <v>201</v>
      </c>
      <c r="F92" s="24">
        <v>400</v>
      </c>
      <c r="G92" s="25"/>
      <c r="H92" s="25">
        <v>288.2</v>
      </c>
      <c r="I92" s="52">
        <v>288.2</v>
      </c>
      <c r="J92" s="52">
        <v>0</v>
      </c>
      <c r="K92" s="57">
        <v>0</v>
      </c>
      <c r="L92" s="57">
        <v>0</v>
      </c>
    </row>
    <row r="93" spans="1:12" ht="46.15" x14ac:dyDescent="0.35">
      <c r="A93" s="23" t="s">
        <v>188</v>
      </c>
      <c r="B93" s="24" t="s">
        <v>13</v>
      </c>
      <c r="C93" s="24" t="s">
        <v>43</v>
      </c>
      <c r="D93" s="24" t="s">
        <v>32</v>
      </c>
      <c r="E93" s="24" t="s">
        <v>201</v>
      </c>
      <c r="F93" s="24">
        <v>600</v>
      </c>
      <c r="G93" s="25"/>
      <c r="H93" s="25">
        <v>820</v>
      </c>
      <c r="I93" s="52">
        <v>820</v>
      </c>
      <c r="J93" s="52">
        <v>820</v>
      </c>
      <c r="K93" s="57">
        <v>100</v>
      </c>
      <c r="L93" s="57">
        <v>100</v>
      </c>
    </row>
    <row r="94" spans="1:12" ht="46.15" x14ac:dyDescent="0.35">
      <c r="A94" s="23" t="s">
        <v>188</v>
      </c>
      <c r="B94" s="24" t="s">
        <v>13</v>
      </c>
      <c r="C94" s="24" t="s">
        <v>43</v>
      </c>
      <c r="D94" s="24" t="s">
        <v>38</v>
      </c>
      <c r="E94" s="24" t="s">
        <v>201</v>
      </c>
      <c r="F94" s="24">
        <v>600</v>
      </c>
      <c r="G94" s="25"/>
      <c r="H94" s="25">
        <v>200</v>
      </c>
      <c r="I94" s="52">
        <v>200</v>
      </c>
      <c r="J94" s="52">
        <v>200</v>
      </c>
      <c r="K94" s="57">
        <v>100</v>
      </c>
      <c r="L94" s="57">
        <v>100</v>
      </c>
    </row>
    <row r="95" spans="1:12" ht="98.25" customHeight="1" x14ac:dyDescent="0.35">
      <c r="A95" s="23" t="s">
        <v>202</v>
      </c>
      <c r="B95" s="24" t="s">
        <v>13</v>
      </c>
      <c r="C95" s="24" t="s">
        <v>43</v>
      </c>
      <c r="D95" s="24" t="s">
        <v>32</v>
      </c>
      <c r="E95" s="24" t="s">
        <v>203</v>
      </c>
      <c r="F95" s="24">
        <v>500</v>
      </c>
      <c r="G95" s="25"/>
      <c r="H95" s="25">
        <v>25647.599999999999</v>
      </c>
      <c r="I95" s="52">
        <v>25647.599999999999</v>
      </c>
      <c r="J95" s="52">
        <v>1944.0941484099999</v>
      </c>
      <c r="K95" s="57">
        <v>7.5800159174574997</v>
      </c>
      <c r="L95" s="57">
        <v>7.5800159174574997</v>
      </c>
    </row>
    <row r="96" spans="1:12" ht="46.15" x14ac:dyDescent="0.35">
      <c r="A96" s="23" t="s">
        <v>204</v>
      </c>
      <c r="B96" s="24" t="s">
        <v>13</v>
      </c>
      <c r="C96" s="24" t="s">
        <v>43</v>
      </c>
      <c r="D96" s="24" t="s">
        <v>43</v>
      </c>
      <c r="E96" s="24" t="s">
        <v>205</v>
      </c>
      <c r="F96" s="24">
        <v>500</v>
      </c>
      <c r="G96" s="25"/>
      <c r="H96" s="25">
        <v>4036.5</v>
      </c>
      <c r="I96" s="52">
        <v>4036.5</v>
      </c>
      <c r="J96" s="52">
        <v>618.22322968000003</v>
      </c>
      <c r="K96" s="57">
        <v>15.315740374510531</v>
      </c>
      <c r="L96" s="57">
        <v>15.315740374510531</v>
      </c>
    </row>
    <row r="97" spans="1:12" ht="53.25" customHeight="1" x14ac:dyDescent="0.35">
      <c r="A97" s="23" t="s">
        <v>206</v>
      </c>
      <c r="B97" s="24" t="s">
        <v>21</v>
      </c>
      <c r="C97" s="24" t="s">
        <v>43</v>
      </c>
      <c r="D97" s="24" t="s">
        <v>43</v>
      </c>
      <c r="E97" s="24" t="s">
        <v>207</v>
      </c>
      <c r="F97" s="24" t="s">
        <v>208</v>
      </c>
      <c r="G97" s="25"/>
      <c r="H97" s="25">
        <v>70000</v>
      </c>
      <c r="I97" s="52">
        <v>70000</v>
      </c>
      <c r="J97" s="52">
        <v>70000</v>
      </c>
      <c r="K97" s="57">
        <v>100</v>
      </c>
      <c r="L97" s="57">
        <v>100</v>
      </c>
    </row>
    <row r="98" spans="1:12" ht="45" x14ac:dyDescent="0.35">
      <c r="A98" s="28" t="s">
        <v>209</v>
      </c>
      <c r="B98" s="53"/>
      <c r="C98" s="54"/>
      <c r="D98" s="53"/>
      <c r="E98" s="55" t="s">
        <v>210</v>
      </c>
      <c r="F98" s="54"/>
      <c r="G98" s="37">
        <v>13264.5</v>
      </c>
      <c r="H98" s="37">
        <f>H99+H100+H101</f>
        <v>13264.5</v>
      </c>
      <c r="I98" s="37">
        <f>I99+I100+I101</f>
        <v>13264.5</v>
      </c>
      <c r="J98" s="37">
        <v>1495.18316508</v>
      </c>
      <c r="K98" s="56">
        <v>11.272069176846223</v>
      </c>
      <c r="L98" s="56">
        <v>11.272069176846223</v>
      </c>
    </row>
    <row r="99" spans="1:12" ht="61.5" x14ac:dyDescent="0.35">
      <c r="A99" s="23" t="s">
        <v>211</v>
      </c>
      <c r="B99" s="24" t="s">
        <v>13</v>
      </c>
      <c r="C99" s="24" t="s">
        <v>43</v>
      </c>
      <c r="D99" s="24" t="s">
        <v>38</v>
      </c>
      <c r="E99" s="24" t="s">
        <v>212</v>
      </c>
      <c r="F99" s="24">
        <v>500</v>
      </c>
      <c r="G99" s="25"/>
      <c r="H99" s="25">
        <v>9649.6</v>
      </c>
      <c r="I99" s="52">
        <v>9649.6</v>
      </c>
      <c r="J99" s="52">
        <v>820.18925813999999</v>
      </c>
      <c r="K99" s="57">
        <v>8.4997631252253782</v>
      </c>
      <c r="L99" s="57">
        <v>8.4997631252253782</v>
      </c>
    </row>
    <row r="100" spans="1:12" ht="46.15" x14ac:dyDescent="0.35">
      <c r="A100" s="23" t="s">
        <v>204</v>
      </c>
      <c r="B100" s="24" t="s">
        <v>13</v>
      </c>
      <c r="C100" s="24" t="s">
        <v>43</v>
      </c>
      <c r="D100" s="24" t="s">
        <v>43</v>
      </c>
      <c r="E100" s="24" t="s">
        <v>213</v>
      </c>
      <c r="F100" s="24">
        <v>500</v>
      </c>
      <c r="G100" s="25"/>
      <c r="H100" s="25">
        <v>3264.5</v>
      </c>
      <c r="I100" s="52">
        <v>3264.5</v>
      </c>
      <c r="J100" s="52">
        <v>324.54820694</v>
      </c>
      <c r="K100" s="52">
        <v>9.9417553870490263</v>
      </c>
      <c r="L100" s="52">
        <v>9.9417553870490263</v>
      </c>
    </row>
    <row r="101" spans="1:12" ht="46.15" x14ac:dyDescent="0.35">
      <c r="A101" s="23" t="s">
        <v>188</v>
      </c>
      <c r="B101" s="24">
        <v>388</v>
      </c>
      <c r="C101" s="24" t="s">
        <v>43</v>
      </c>
      <c r="D101" s="24" t="s">
        <v>38</v>
      </c>
      <c r="E101" s="24" t="s">
        <v>214</v>
      </c>
      <c r="F101" s="24">
        <v>600</v>
      </c>
      <c r="G101" s="25"/>
      <c r="H101" s="25">
        <v>350.4</v>
      </c>
      <c r="I101" s="52">
        <v>350.4</v>
      </c>
      <c r="J101" s="52">
        <v>350.44570000000004</v>
      </c>
      <c r="K101" s="52">
        <v>100</v>
      </c>
      <c r="L101" s="52">
        <v>100</v>
      </c>
    </row>
    <row r="102" spans="1:12" ht="30" x14ac:dyDescent="0.35">
      <c r="A102" s="28" t="s">
        <v>215</v>
      </c>
      <c r="B102" s="53"/>
      <c r="C102" s="54"/>
      <c r="D102" s="53"/>
      <c r="E102" s="55" t="s">
        <v>216</v>
      </c>
      <c r="F102" s="54"/>
      <c r="G102" s="37">
        <v>5601.2</v>
      </c>
      <c r="H102" s="37">
        <v>5601.2</v>
      </c>
      <c r="I102" s="37">
        <v>5601.2</v>
      </c>
      <c r="J102" s="37">
        <v>5206.8359089999994</v>
      </c>
      <c r="K102" s="56">
        <v>92.959292812254517</v>
      </c>
      <c r="L102" s="56">
        <v>92.959292812254517</v>
      </c>
    </row>
    <row r="103" spans="1:12" ht="46.15" x14ac:dyDescent="0.35">
      <c r="A103" s="23" t="s">
        <v>217</v>
      </c>
      <c r="B103" s="24" t="s">
        <v>13</v>
      </c>
      <c r="C103" s="24" t="s">
        <v>43</v>
      </c>
      <c r="D103" s="24" t="s">
        <v>43</v>
      </c>
      <c r="E103" s="24" t="s">
        <v>218</v>
      </c>
      <c r="F103" s="24">
        <v>200</v>
      </c>
      <c r="G103" s="25"/>
      <c r="H103" s="25">
        <v>19.2</v>
      </c>
      <c r="I103" s="52">
        <v>19.2</v>
      </c>
      <c r="J103" s="52">
        <v>0</v>
      </c>
      <c r="K103" s="52">
        <v>0</v>
      </c>
      <c r="L103" s="52">
        <v>0</v>
      </c>
    </row>
    <row r="104" spans="1:12" ht="46.15" x14ac:dyDescent="0.35">
      <c r="A104" s="23" t="s">
        <v>188</v>
      </c>
      <c r="B104" s="24" t="s">
        <v>13</v>
      </c>
      <c r="C104" s="24" t="s">
        <v>33</v>
      </c>
      <c r="D104" s="24" t="s">
        <v>40</v>
      </c>
      <c r="E104" s="24" t="s">
        <v>219</v>
      </c>
      <c r="F104" s="24">
        <v>600</v>
      </c>
      <c r="G104" s="25"/>
      <c r="H104" s="25">
        <v>724</v>
      </c>
      <c r="I104" s="52">
        <v>724</v>
      </c>
      <c r="J104" s="52">
        <v>390.7</v>
      </c>
      <c r="K104" s="52">
        <v>53.9</v>
      </c>
      <c r="L104" s="52">
        <v>53.9</v>
      </c>
    </row>
    <row r="105" spans="1:12" ht="46.15" x14ac:dyDescent="0.35">
      <c r="A105" s="23" t="s">
        <v>188</v>
      </c>
      <c r="B105" s="24" t="s">
        <v>13</v>
      </c>
      <c r="C105" s="24" t="s">
        <v>43</v>
      </c>
      <c r="D105" s="24" t="s">
        <v>43</v>
      </c>
      <c r="E105" s="24" t="s">
        <v>219</v>
      </c>
      <c r="F105" s="24">
        <v>600</v>
      </c>
      <c r="G105" s="25"/>
      <c r="H105" s="25">
        <v>4496.1000000000004</v>
      </c>
      <c r="I105" s="52">
        <v>4496.1000000000004</v>
      </c>
      <c r="J105" s="52">
        <v>4454.3</v>
      </c>
      <c r="K105" s="52">
        <v>99</v>
      </c>
      <c r="L105" s="52">
        <v>99</v>
      </c>
    </row>
    <row r="106" spans="1:12" ht="46.15" x14ac:dyDescent="0.35">
      <c r="A106" s="23" t="s">
        <v>188</v>
      </c>
      <c r="B106" s="24" t="s">
        <v>54</v>
      </c>
      <c r="C106" s="24" t="s">
        <v>43</v>
      </c>
      <c r="D106" s="24" t="s">
        <v>43</v>
      </c>
      <c r="E106" s="24" t="s">
        <v>219</v>
      </c>
      <c r="F106" s="24">
        <v>600</v>
      </c>
      <c r="G106" s="25"/>
      <c r="H106" s="25">
        <v>348.2</v>
      </c>
      <c r="I106" s="52">
        <v>348.2</v>
      </c>
      <c r="J106" s="52">
        <v>348.2</v>
      </c>
      <c r="K106" s="52">
        <v>100</v>
      </c>
      <c r="L106" s="52">
        <v>100</v>
      </c>
    </row>
    <row r="107" spans="1:12" ht="46.15" x14ac:dyDescent="0.35">
      <c r="A107" s="23" t="s">
        <v>188</v>
      </c>
      <c r="B107" s="24">
        <v>187</v>
      </c>
      <c r="C107" s="24" t="s">
        <v>43</v>
      </c>
      <c r="D107" s="24" t="s">
        <v>43</v>
      </c>
      <c r="E107" s="24" t="s">
        <v>219</v>
      </c>
      <c r="F107" s="24">
        <v>600</v>
      </c>
      <c r="G107" s="25"/>
      <c r="H107" s="25">
        <v>13.6</v>
      </c>
      <c r="I107" s="52">
        <v>13.6</v>
      </c>
      <c r="J107" s="52">
        <v>13.619</v>
      </c>
      <c r="K107" s="52">
        <v>100</v>
      </c>
      <c r="L107" s="52">
        <v>100</v>
      </c>
    </row>
    <row r="108" spans="1:12" ht="45" x14ac:dyDescent="0.35">
      <c r="A108" s="28" t="s">
        <v>220</v>
      </c>
      <c r="B108" s="53"/>
      <c r="C108" s="54"/>
      <c r="D108" s="53"/>
      <c r="E108" s="55" t="s">
        <v>221</v>
      </c>
      <c r="F108" s="54"/>
      <c r="G108" s="37">
        <v>4014.1</v>
      </c>
      <c r="H108" s="37">
        <f>H109</f>
        <v>4014.1</v>
      </c>
      <c r="I108" s="37">
        <f>I109</f>
        <v>4014.1</v>
      </c>
      <c r="J108" s="37">
        <v>2663.6413353100002</v>
      </c>
      <c r="K108" s="56">
        <v>66.357124518821166</v>
      </c>
      <c r="L108" s="56">
        <v>66.357124518821166</v>
      </c>
    </row>
    <row r="109" spans="1:12" ht="46.15" x14ac:dyDescent="0.35">
      <c r="A109" s="23" t="s">
        <v>188</v>
      </c>
      <c r="B109" s="24" t="s">
        <v>13</v>
      </c>
      <c r="C109" s="24" t="s">
        <v>43</v>
      </c>
      <c r="D109" s="24" t="s">
        <v>43</v>
      </c>
      <c r="E109" s="24" t="s">
        <v>222</v>
      </c>
      <c r="F109" s="24">
        <v>600</v>
      </c>
      <c r="G109" s="25"/>
      <c r="H109" s="52">
        <v>4014.1</v>
      </c>
      <c r="I109" s="52">
        <v>4014.1</v>
      </c>
      <c r="J109" s="52">
        <v>2663.6</v>
      </c>
      <c r="K109" s="52">
        <v>66.357124518821166</v>
      </c>
      <c r="L109" s="52">
        <v>66.357124518821166</v>
      </c>
    </row>
    <row r="110" spans="1:12" ht="45" x14ac:dyDescent="0.35">
      <c r="A110" s="28" t="s">
        <v>223</v>
      </c>
      <c r="B110" s="53"/>
      <c r="C110" s="54"/>
      <c r="D110" s="53"/>
      <c r="E110" s="55" t="s">
        <v>224</v>
      </c>
      <c r="F110" s="54"/>
      <c r="G110" s="37">
        <v>14168.3</v>
      </c>
      <c r="H110" s="37">
        <f>H111+H112+H115</f>
        <v>14168.3</v>
      </c>
      <c r="I110" s="37">
        <v>14168.3</v>
      </c>
      <c r="J110" s="37">
        <v>1832.6129467999999</v>
      </c>
      <c r="K110" s="56">
        <v>12.934600105870148</v>
      </c>
      <c r="L110" s="56">
        <v>12.934600105870148</v>
      </c>
    </row>
    <row r="111" spans="1:12" ht="46.15" x14ac:dyDescent="0.35">
      <c r="A111" s="23" t="s">
        <v>225</v>
      </c>
      <c r="B111" s="24" t="s">
        <v>13</v>
      </c>
      <c r="C111" s="24" t="s">
        <v>43</v>
      </c>
      <c r="D111" s="24" t="s">
        <v>43</v>
      </c>
      <c r="E111" s="24" t="s">
        <v>226</v>
      </c>
      <c r="F111" s="24">
        <v>200</v>
      </c>
      <c r="G111" s="25"/>
      <c r="H111" s="52">
        <v>740</v>
      </c>
      <c r="I111" s="40">
        <v>740</v>
      </c>
      <c r="J111" s="52">
        <v>0</v>
      </c>
      <c r="K111" s="40">
        <v>0</v>
      </c>
      <c r="L111" s="40">
        <v>0</v>
      </c>
    </row>
    <row r="112" spans="1:12" ht="46.15" x14ac:dyDescent="0.35">
      <c r="A112" s="23" t="s">
        <v>188</v>
      </c>
      <c r="B112" s="24" t="s">
        <v>13</v>
      </c>
      <c r="C112" s="24" t="s">
        <v>43</v>
      </c>
      <c r="D112" s="24" t="s">
        <v>43</v>
      </c>
      <c r="E112" s="24" t="s">
        <v>227</v>
      </c>
      <c r="F112" s="24" t="s">
        <v>35</v>
      </c>
      <c r="G112" s="25"/>
      <c r="H112" s="25">
        <v>1552.8</v>
      </c>
      <c r="I112" s="52">
        <v>0</v>
      </c>
      <c r="J112" s="40">
        <v>0</v>
      </c>
      <c r="K112" s="40">
        <v>0</v>
      </c>
      <c r="L112" s="40">
        <v>0</v>
      </c>
    </row>
    <row r="113" spans="1:113" ht="46.15" x14ac:dyDescent="0.35">
      <c r="A113" s="23" t="s">
        <v>188</v>
      </c>
      <c r="B113" s="24" t="s">
        <v>13</v>
      </c>
      <c r="C113" s="24" t="s">
        <v>43</v>
      </c>
      <c r="D113" s="24" t="s">
        <v>43</v>
      </c>
      <c r="E113" s="24" t="s">
        <v>228</v>
      </c>
      <c r="F113" s="24" t="s">
        <v>35</v>
      </c>
      <c r="G113" s="25"/>
      <c r="H113" s="25"/>
      <c r="I113" s="40">
        <v>1452.8</v>
      </c>
      <c r="J113" s="52">
        <v>1017.8052</v>
      </c>
      <c r="K113" s="40"/>
      <c r="L113" s="40">
        <v>70.059889266291947</v>
      </c>
    </row>
    <row r="114" spans="1:113" s="8" customFormat="1" ht="92.25" x14ac:dyDescent="0.35">
      <c r="A114" s="23" t="s">
        <v>834</v>
      </c>
      <c r="B114" s="24" t="s">
        <v>13</v>
      </c>
      <c r="C114" s="24" t="s">
        <v>43</v>
      </c>
      <c r="D114" s="24" t="s">
        <v>43</v>
      </c>
      <c r="E114" s="24" t="s">
        <v>228</v>
      </c>
      <c r="F114" s="24" t="s">
        <v>35</v>
      </c>
      <c r="G114" s="25"/>
      <c r="H114" s="25"/>
      <c r="I114" s="40">
        <v>100</v>
      </c>
      <c r="J114" s="40">
        <v>100</v>
      </c>
      <c r="K114" s="40"/>
      <c r="L114" s="40">
        <v>100</v>
      </c>
    </row>
    <row r="115" spans="1:113" ht="61.5" x14ac:dyDescent="0.35">
      <c r="A115" s="23" t="s">
        <v>229</v>
      </c>
      <c r="B115" s="24" t="s">
        <v>13</v>
      </c>
      <c r="C115" s="24" t="s">
        <v>43</v>
      </c>
      <c r="D115" s="24" t="s">
        <v>43</v>
      </c>
      <c r="E115" s="24" t="s">
        <v>230</v>
      </c>
      <c r="F115" s="24">
        <v>500</v>
      </c>
      <c r="G115" s="25"/>
      <c r="H115" s="25">
        <v>11875.5</v>
      </c>
      <c r="I115" s="52">
        <v>11875.5</v>
      </c>
      <c r="J115" s="52">
        <v>714.80774680000002</v>
      </c>
      <c r="K115" s="57">
        <v>6.0191622247266245</v>
      </c>
      <c r="L115" s="57">
        <v>6.0191622247266245</v>
      </c>
    </row>
    <row r="116" spans="1:113" ht="15.4" x14ac:dyDescent="0.35">
      <c r="A116" s="28" t="s">
        <v>231</v>
      </c>
      <c r="B116" s="53"/>
      <c r="C116" s="54"/>
      <c r="D116" s="53"/>
      <c r="E116" s="55" t="s">
        <v>232</v>
      </c>
      <c r="F116" s="54"/>
      <c r="G116" s="37">
        <v>30</v>
      </c>
      <c r="H116" s="37">
        <v>30</v>
      </c>
      <c r="I116" s="37">
        <f>I117</f>
        <v>30</v>
      </c>
      <c r="J116" s="37">
        <v>30</v>
      </c>
      <c r="K116" s="37">
        <v>100</v>
      </c>
      <c r="L116" s="37">
        <v>100</v>
      </c>
    </row>
    <row r="117" spans="1:113" ht="46.15" x14ac:dyDescent="0.35">
      <c r="A117" s="58" t="s">
        <v>188</v>
      </c>
      <c r="B117" s="59" t="s">
        <v>13</v>
      </c>
      <c r="C117" s="59" t="s">
        <v>43</v>
      </c>
      <c r="D117" s="59" t="s">
        <v>43</v>
      </c>
      <c r="E117" s="59" t="s">
        <v>233</v>
      </c>
      <c r="F117" s="59">
        <v>600</v>
      </c>
      <c r="G117" s="44"/>
      <c r="H117" s="44">
        <v>30</v>
      </c>
      <c r="I117" s="46">
        <v>30</v>
      </c>
      <c r="J117" s="46">
        <v>30</v>
      </c>
      <c r="K117" s="46">
        <v>100</v>
      </c>
      <c r="L117" s="46">
        <v>100</v>
      </c>
    </row>
    <row r="118" spans="1:113" s="63" customFormat="1" ht="15.4" x14ac:dyDescent="0.35">
      <c r="A118" s="14" t="s">
        <v>234</v>
      </c>
      <c r="B118" s="60"/>
      <c r="C118" s="60"/>
      <c r="D118" s="60"/>
      <c r="E118" s="60" t="s">
        <v>235</v>
      </c>
      <c r="F118" s="60"/>
      <c r="G118" s="16">
        <v>106221.2</v>
      </c>
      <c r="H118" s="16">
        <v>106221.2</v>
      </c>
      <c r="I118" s="17">
        <v>106051.93919999999</v>
      </c>
      <c r="J118" s="16">
        <v>30327.149674960005</v>
      </c>
      <c r="K118" s="17">
        <v>28.550928141459682</v>
      </c>
      <c r="L118" s="61">
        <v>28.596506488926142</v>
      </c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2"/>
      <c r="AY118" s="62"/>
      <c r="AZ118" s="62"/>
      <c r="BA118" s="62"/>
      <c r="BB118" s="62"/>
      <c r="BC118" s="62"/>
      <c r="BD118" s="62"/>
      <c r="BE118" s="62"/>
      <c r="BF118" s="62"/>
      <c r="BG118" s="62"/>
      <c r="BH118" s="62"/>
      <c r="BI118" s="62"/>
      <c r="BJ118" s="62"/>
      <c r="BK118" s="62"/>
      <c r="BL118" s="62"/>
      <c r="BM118" s="62"/>
      <c r="BN118" s="62"/>
      <c r="BO118" s="62"/>
      <c r="BP118" s="62"/>
      <c r="BQ118" s="62"/>
      <c r="BR118" s="62"/>
      <c r="BS118" s="62"/>
      <c r="BT118" s="62"/>
      <c r="BU118" s="62"/>
      <c r="BV118" s="62"/>
      <c r="BW118" s="62"/>
      <c r="BX118" s="62"/>
      <c r="BY118" s="62"/>
      <c r="BZ118" s="62"/>
      <c r="CA118" s="62"/>
      <c r="CB118" s="62"/>
      <c r="CC118" s="62"/>
      <c r="CD118" s="62"/>
      <c r="CE118" s="62"/>
      <c r="CF118" s="62"/>
      <c r="CG118" s="62"/>
      <c r="CH118" s="62"/>
      <c r="CI118" s="62"/>
      <c r="CJ118" s="62"/>
      <c r="CK118" s="62"/>
      <c r="CL118" s="62"/>
      <c r="CM118" s="62"/>
      <c r="CN118" s="62"/>
      <c r="CO118" s="62"/>
      <c r="CP118" s="62"/>
      <c r="CQ118" s="62"/>
      <c r="CR118" s="62"/>
      <c r="CS118" s="62"/>
      <c r="CT118" s="62"/>
      <c r="CU118" s="62"/>
      <c r="CV118" s="62"/>
      <c r="CW118" s="62"/>
      <c r="CX118" s="62"/>
      <c r="CY118" s="62"/>
      <c r="CZ118" s="62"/>
      <c r="DA118" s="62"/>
      <c r="DB118" s="62"/>
      <c r="DC118" s="62"/>
      <c r="DD118" s="62"/>
      <c r="DE118" s="62"/>
      <c r="DF118" s="62"/>
      <c r="DG118" s="62"/>
      <c r="DH118" s="62"/>
      <c r="DI118" s="62"/>
    </row>
    <row r="119" spans="1:113" s="63" customFormat="1" ht="15.4" x14ac:dyDescent="0.35">
      <c r="A119" s="19" t="s">
        <v>236</v>
      </c>
      <c r="B119" s="64"/>
      <c r="C119" s="65"/>
      <c r="D119" s="65"/>
      <c r="E119" s="66" t="s">
        <v>237</v>
      </c>
      <c r="F119" s="20"/>
      <c r="G119" s="67">
        <v>49558.6</v>
      </c>
      <c r="H119" s="67">
        <v>49558.6</v>
      </c>
      <c r="I119" s="67">
        <v>49558.6</v>
      </c>
      <c r="J119" s="67">
        <v>9168.9</v>
      </c>
      <c r="K119" s="68">
        <v>18.501254360260951</v>
      </c>
      <c r="L119" s="68">
        <v>18.501254360260955</v>
      </c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  <c r="BG119" s="62"/>
      <c r="BH119" s="62"/>
      <c r="BI119" s="62"/>
      <c r="BJ119" s="62"/>
      <c r="BK119" s="62"/>
      <c r="BL119" s="62"/>
      <c r="BM119" s="62"/>
      <c r="BN119" s="62"/>
      <c r="BO119" s="62"/>
      <c r="BP119" s="62"/>
      <c r="BQ119" s="62"/>
      <c r="BR119" s="62"/>
      <c r="BS119" s="62"/>
      <c r="BT119" s="62"/>
      <c r="BU119" s="62"/>
      <c r="BV119" s="62"/>
      <c r="BW119" s="62"/>
      <c r="BX119" s="62"/>
      <c r="BY119" s="62"/>
      <c r="BZ119" s="62"/>
      <c r="CA119" s="62"/>
      <c r="CB119" s="62"/>
      <c r="CC119" s="62"/>
      <c r="CD119" s="62"/>
      <c r="CE119" s="62"/>
      <c r="CF119" s="62"/>
      <c r="CG119" s="62"/>
      <c r="CH119" s="62"/>
      <c r="CI119" s="62"/>
      <c r="CJ119" s="62"/>
      <c r="CK119" s="62"/>
      <c r="CL119" s="62"/>
      <c r="CM119" s="62"/>
      <c r="CN119" s="62"/>
      <c r="CO119" s="62"/>
      <c r="CP119" s="62"/>
      <c r="CQ119" s="62"/>
      <c r="CR119" s="62"/>
      <c r="CS119" s="62"/>
      <c r="CT119" s="62"/>
      <c r="CU119" s="62"/>
      <c r="CV119" s="62"/>
      <c r="CW119" s="62"/>
      <c r="CX119" s="62"/>
      <c r="CY119" s="62"/>
      <c r="CZ119" s="62"/>
      <c r="DA119" s="62"/>
      <c r="DB119" s="62"/>
      <c r="DC119" s="62"/>
      <c r="DD119" s="62"/>
      <c r="DE119" s="62"/>
      <c r="DF119" s="62"/>
      <c r="DG119" s="62"/>
      <c r="DH119" s="62"/>
      <c r="DI119" s="62"/>
    </row>
    <row r="120" spans="1:113" s="62" customFormat="1" ht="30.75" x14ac:dyDescent="0.35">
      <c r="A120" s="32" t="s">
        <v>238</v>
      </c>
      <c r="B120" s="33" t="s">
        <v>55</v>
      </c>
      <c r="C120" s="33" t="s">
        <v>33</v>
      </c>
      <c r="D120" s="33" t="s">
        <v>38</v>
      </c>
      <c r="E120" s="33" t="s">
        <v>239</v>
      </c>
      <c r="F120" s="33">
        <v>500</v>
      </c>
      <c r="G120" s="25"/>
      <c r="H120" s="34">
        <v>5027.6000000000004</v>
      </c>
      <c r="I120" s="41">
        <v>5027.6000000000004</v>
      </c>
      <c r="J120" s="41">
        <v>126.751604</v>
      </c>
      <c r="K120" s="41">
        <v>2.5211279083179519</v>
      </c>
      <c r="L120" s="41">
        <v>2.5211279083179519</v>
      </c>
    </row>
    <row r="121" spans="1:113" s="62" customFormat="1" ht="46.15" x14ac:dyDescent="0.35">
      <c r="A121" s="32" t="s">
        <v>240</v>
      </c>
      <c r="B121" s="33" t="s">
        <v>55</v>
      </c>
      <c r="C121" s="33" t="s">
        <v>33</v>
      </c>
      <c r="D121" s="33" t="s">
        <v>38</v>
      </c>
      <c r="E121" s="33" t="s">
        <v>241</v>
      </c>
      <c r="F121" s="33">
        <v>500</v>
      </c>
      <c r="G121" s="25"/>
      <c r="H121" s="34">
        <v>3080</v>
      </c>
      <c r="I121" s="41">
        <v>3080</v>
      </c>
      <c r="J121" s="41">
        <v>15.93035712</v>
      </c>
      <c r="K121" s="41">
        <v>0.51721938701298709</v>
      </c>
      <c r="L121" s="41">
        <v>0.51721938701298709</v>
      </c>
    </row>
    <row r="122" spans="1:113" s="62" customFormat="1" ht="30.75" x14ac:dyDescent="0.35">
      <c r="A122" s="32" t="s">
        <v>242</v>
      </c>
      <c r="B122" s="33" t="s">
        <v>55</v>
      </c>
      <c r="C122" s="33" t="s">
        <v>33</v>
      </c>
      <c r="D122" s="33" t="s">
        <v>38</v>
      </c>
      <c r="E122" s="33" t="s">
        <v>243</v>
      </c>
      <c r="F122" s="33">
        <v>500</v>
      </c>
      <c r="G122" s="25"/>
      <c r="H122" s="34">
        <v>950</v>
      </c>
      <c r="I122" s="41">
        <v>950</v>
      </c>
      <c r="J122" s="41">
        <v>54.901979760000003</v>
      </c>
      <c r="K122" s="41">
        <v>5.7791557642105262</v>
      </c>
      <c r="L122" s="41">
        <v>5.7791557642105262</v>
      </c>
    </row>
    <row r="123" spans="1:113" s="62" customFormat="1" ht="46.15" x14ac:dyDescent="0.35">
      <c r="A123" s="32" t="s">
        <v>244</v>
      </c>
      <c r="B123" s="33" t="s">
        <v>55</v>
      </c>
      <c r="C123" s="33" t="s">
        <v>33</v>
      </c>
      <c r="D123" s="33" t="s">
        <v>38</v>
      </c>
      <c r="E123" s="33" t="s">
        <v>245</v>
      </c>
      <c r="F123" s="33">
        <v>200</v>
      </c>
      <c r="G123" s="25"/>
      <c r="H123" s="34">
        <v>200</v>
      </c>
      <c r="I123" s="41">
        <v>90</v>
      </c>
      <c r="J123" s="41">
        <v>0</v>
      </c>
      <c r="K123" s="41">
        <v>0</v>
      </c>
      <c r="L123" s="41">
        <v>0</v>
      </c>
    </row>
    <row r="124" spans="1:113" s="62" customFormat="1" ht="46.15" x14ac:dyDescent="0.35">
      <c r="A124" s="32" t="s">
        <v>246</v>
      </c>
      <c r="B124" s="33" t="s">
        <v>55</v>
      </c>
      <c r="C124" s="33" t="s">
        <v>33</v>
      </c>
      <c r="D124" s="33" t="s">
        <v>38</v>
      </c>
      <c r="E124" s="33" t="s">
        <v>247</v>
      </c>
      <c r="F124" s="33">
        <v>600</v>
      </c>
      <c r="G124" s="25"/>
      <c r="H124" s="34">
        <v>190</v>
      </c>
      <c r="I124" s="41">
        <v>303</v>
      </c>
      <c r="J124" s="41">
        <v>49.8</v>
      </c>
      <c r="K124" s="41">
        <v>26.2</v>
      </c>
      <c r="L124" s="41">
        <v>16.399999999999999</v>
      </c>
    </row>
    <row r="125" spans="1:113" s="62" customFormat="1" ht="46.15" x14ac:dyDescent="0.35">
      <c r="A125" s="32" t="s">
        <v>246</v>
      </c>
      <c r="B125" s="33" t="s">
        <v>55</v>
      </c>
      <c r="C125" s="33" t="s">
        <v>33</v>
      </c>
      <c r="D125" s="33" t="s">
        <v>43</v>
      </c>
      <c r="E125" s="33" t="s">
        <v>247</v>
      </c>
      <c r="F125" s="33">
        <v>600</v>
      </c>
      <c r="G125" s="25"/>
      <c r="H125" s="34">
        <v>200</v>
      </c>
      <c r="I125" s="41">
        <v>200</v>
      </c>
      <c r="J125" s="41">
        <v>100</v>
      </c>
      <c r="K125" s="41">
        <v>50</v>
      </c>
      <c r="L125" s="41">
        <v>50</v>
      </c>
    </row>
    <row r="126" spans="1:113" s="62" customFormat="1" ht="30.75" x14ac:dyDescent="0.35">
      <c r="A126" s="32" t="s">
        <v>248</v>
      </c>
      <c r="B126" s="33" t="s">
        <v>55</v>
      </c>
      <c r="C126" s="33" t="s">
        <v>33</v>
      </c>
      <c r="D126" s="33" t="s">
        <v>38</v>
      </c>
      <c r="E126" s="33" t="s">
        <v>249</v>
      </c>
      <c r="F126" s="33">
        <v>500</v>
      </c>
      <c r="G126" s="25"/>
      <c r="H126" s="34">
        <v>25000</v>
      </c>
      <c r="I126" s="41">
        <v>25000</v>
      </c>
      <c r="J126" s="41">
        <v>6550.9317125699999</v>
      </c>
      <c r="K126" s="41">
        <v>26.203726850280002</v>
      </c>
      <c r="L126" s="41">
        <v>26.203726850280002</v>
      </c>
    </row>
    <row r="127" spans="1:113" s="62" customFormat="1" ht="61.5" x14ac:dyDescent="0.35">
      <c r="A127" s="32" t="s">
        <v>250</v>
      </c>
      <c r="B127" s="33" t="s">
        <v>55</v>
      </c>
      <c r="C127" s="33" t="s">
        <v>33</v>
      </c>
      <c r="D127" s="33" t="s">
        <v>38</v>
      </c>
      <c r="E127" s="33" t="s">
        <v>251</v>
      </c>
      <c r="F127" s="33">
        <v>500</v>
      </c>
      <c r="G127" s="25"/>
      <c r="H127" s="34">
        <v>10800</v>
      </c>
      <c r="I127" s="41">
        <v>10800</v>
      </c>
      <c r="J127" s="41">
        <v>1839.3295136700001</v>
      </c>
      <c r="K127" s="41">
        <v>17.030828830277777</v>
      </c>
      <c r="L127" s="41">
        <v>17.030828830277777</v>
      </c>
    </row>
    <row r="128" spans="1:113" s="62" customFormat="1" ht="46.15" x14ac:dyDescent="0.35">
      <c r="A128" s="32" t="s">
        <v>252</v>
      </c>
      <c r="B128" s="33" t="s">
        <v>55</v>
      </c>
      <c r="C128" s="33" t="s">
        <v>33</v>
      </c>
      <c r="D128" s="33" t="s">
        <v>38</v>
      </c>
      <c r="E128" s="33" t="s">
        <v>253</v>
      </c>
      <c r="F128" s="33">
        <v>500</v>
      </c>
      <c r="G128" s="25"/>
      <c r="H128" s="34">
        <v>3000</v>
      </c>
      <c r="I128" s="41">
        <v>3000</v>
      </c>
      <c r="J128" s="41">
        <v>344.65782732999998</v>
      </c>
      <c r="K128" s="41">
        <v>11.488594244333331</v>
      </c>
      <c r="L128" s="41">
        <v>11.488594244333331</v>
      </c>
    </row>
    <row r="129" spans="1:37" s="62" customFormat="1" ht="46.15" x14ac:dyDescent="0.35">
      <c r="A129" s="32" t="s">
        <v>244</v>
      </c>
      <c r="B129" s="33" t="s">
        <v>17</v>
      </c>
      <c r="C129" s="33" t="s">
        <v>33</v>
      </c>
      <c r="D129" s="33" t="s">
        <v>43</v>
      </c>
      <c r="E129" s="33" t="s">
        <v>247</v>
      </c>
      <c r="F129" s="33">
        <v>200</v>
      </c>
      <c r="G129" s="25"/>
      <c r="H129" s="34">
        <v>299.3</v>
      </c>
      <c r="I129" s="41">
        <v>296.33999999999997</v>
      </c>
      <c r="J129" s="41">
        <v>0</v>
      </c>
      <c r="K129" s="41">
        <v>0</v>
      </c>
      <c r="L129" s="41">
        <v>0</v>
      </c>
    </row>
    <row r="130" spans="1:37" s="62" customFormat="1" ht="30.75" x14ac:dyDescent="0.35">
      <c r="A130" s="32" t="s">
        <v>142</v>
      </c>
      <c r="B130" s="33" t="s">
        <v>19</v>
      </c>
      <c r="C130" s="33" t="s">
        <v>33</v>
      </c>
      <c r="D130" s="33" t="s">
        <v>38</v>
      </c>
      <c r="E130" s="33" t="s">
        <v>254</v>
      </c>
      <c r="F130" s="33">
        <v>500</v>
      </c>
      <c r="G130" s="25"/>
      <c r="H130" s="34">
        <v>371.2</v>
      </c>
      <c r="I130" s="41">
        <v>371.2</v>
      </c>
      <c r="J130" s="41">
        <v>86.629353140000006</v>
      </c>
      <c r="K130" s="41">
        <v>23.338667565771999</v>
      </c>
      <c r="L130" s="41">
        <v>23.338667565771999</v>
      </c>
    </row>
    <row r="131" spans="1:37" s="62" customFormat="1" ht="46.15" x14ac:dyDescent="0.35">
      <c r="A131" s="32" t="s">
        <v>107</v>
      </c>
      <c r="B131" s="33">
        <v>370</v>
      </c>
      <c r="C131" s="33" t="s">
        <v>33</v>
      </c>
      <c r="D131" s="33" t="s">
        <v>38</v>
      </c>
      <c r="E131" s="33" t="s">
        <v>255</v>
      </c>
      <c r="F131" s="33">
        <v>500</v>
      </c>
      <c r="G131" s="25"/>
      <c r="H131" s="34">
        <v>440.5</v>
      </c>
      <c r="I131" s="41">
        <v>440.5</v>
      </c>
      <c r="J131" s="41">
        <v>0</v>
      </c>
      <c r="K131" s="41">
        <v>0</v>
      </c>
      <c r="L131" s="41">
        <v>0</v>
      </c>
    </row>
    <row r="132" spans="1:37" s="63" customFormat="1" ht="15.4" x14ac:dyDescent="0.35">
      <c r="A132" s="69" t="s">
        <v>256</v>
      </c>
      <c r="B132" s="35"/>
      <c r="C132" s="35"/>
      <c r="D132" s="35"/>
      <c r="E132" s="36" t="s">
        <v>257</v>
      </c>
      <c r="F132" s="35"/>
      <c r="G132" s="37">
        <v>9856.4</v>
      </c>
      <c r="H132" s="37">
        <v>9856.4</v>
      </c>
      <c r="I132" s="37">
        <v>9856.3911000000007</v>
      </c>
      <c r="J132" s="37">
        <v>665.04651003999993</v>
      </c>
      <c r="K132" s="37">
        <v>6.7473632417041562</v>
      </c>
      <c r="L132" s="37">
        <v>6.7473632417041562</v>
      </c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</row>
    <row r="133" spans="1:37" s="62" customFormat="1" ht="46.15" x14ac:dyDescent="0.35">
      <c r="A133" s="32" t="s">
        <v>244</v>
      </c>
      <c r="B133" s="33" t="s">
        <v>55</v>
      </c>
      <c r="C133" s="33" t="s">
        <v>33</v>
      </c>
      <c r="D133" s="33" t="s">
        <v>39</v>
      </c>
      <c r="E133" s="33" t="s">
        <v>258</v>
      </c>
      <c r="F133" s="33">
        <v>200</v>
      </c>
      <c r="G133" s="70"/>
      <c r="H133" s="34">
        <v>80</v>
      </c>
      <c r="I133" s="41">
        <v>120</v>
      </c>
      <c r="J133" s="41">
        <v>0</v>
      </c>
      <c r="K133" s="41">
        <v>0</v>
      </c>
      <c r="L133" s="41">
        <v>0</v>
      </c>
    </row>
    <row r="134" spans="1:37" s="62" customFormat="1" ht="46.15" x14ac:dyDescent="0.35">
      <c r="A134" s="32" t="s">
        <v>244</v>
      </c>
      <c r="B134" s="33" t="s">
        <v>55</v>
      </c>
      <c r="C134" s="33" t="s">
        <v>33</v>
      </c>
      <c r="D134" s="33" t="s">
        <v>43</v>
      </c>
      <c r="E134" s="33" t="s">
        <v>258</v>
      </c>
      <c r="F134" s="33">
        <v>200</v>
      </c>
      <c r="G134" s="70"/>
      <c r="H134" s="34">
        <v>206</v>
      </c>
      <c r="I134" s="41">
        <v>206</v>
      </c>
      <c r="J134" s="41">
        <v>36.452400000000004</v>
      </c>
      <c r="K134" s="41">
        <v>17.697367271201944</v>
      </c>
      <c r="L134" s="41">
        <v>17.697367271201944</v>
      </c>
    </row>
    <row r="135" spans="1:37" s="62" customFormat="1" ht="46.15" x14ac:dyDescent="0.35">
      <c r="A135" s="32" t="s">
        <v>246</v>
      </c>
      <c r="B135" s="33" t="s">
        <v>55</v>
      </c>
      <c r="C135" s="33" t="s">
        <v>33</v>
      </c>
      <c r="D135" s="33" t="s">
        <v>39</v>
      </c>
      <c r="E135" s="33" t="s">
        <v>258</v>
      </c>
      <c r="F135" s="33">
        <v>600</v>
      </c>
      <c r="G135" s="70"/>
      <c r="H135" s="34">
        <v>310</v>
      </c>
      <c r="I135" s="41">
        <v>350</v>
      </c>
      <c r="J135" s="41">
        <v>175.02</v>
      </c>
      <c r="K135" s="41">
        <v>56.45</v>
      </c>
      <c r="L135" s="41">
        <v>50</v>
      </c>
    </row>
    <row r="136" spans="1:37" s="62" customFormat="1" ht="46.15" x14ac:dyDescent="0.35">
      <c r="A136" s="32" t="s">
        <v>246</v>
      </c>
      <c r="B136" s="33" t="s">
        <v>55</v>
      </c>
      <c r="C136" s="33" t="s">
        <v>33</v>
      </c>
      <c r="D136" s="33" t="s">
        <v>43</v>
      </c>
      <c r="E136" s="33" t="s">
        <v>258</v>
      </c>
      <c r="F136" s="33">
        <v>600</v>
      </c>
      <c r="G136" s="70"/>
      <c r="H136" s="34">
        <v>200</v>
      </c>
      <c r="I136" s="41">
        <v>100</v>
      </c>
      <c r="J136" s="41">
        <v>26.67</v>
      </c>
      <c r="K136" s="41">
        <v>13.35</v>
      </c>
      <c r="L136" s="41">
        <v>26.7</v>
      </c>
    </row>
    <row r="137" spans="1:37" s="62" customFormat="1" ht="76.900000000000006" x14ac:dyDescent="0.35">
      <c r="A137" s="32" t="s">
        <v>259</v>
      </c>
      <c r="B137" s="33" t="s">
        <v>55</v>
      </c>
      <c r="C137" s="33" t="s">
        <v>33</v>
      </c>
      <c r="D137" s="33" t="s">
        <v>43</v>
      </c>
      <c r="E137" s="33" t="s">
        <v>258</v>
      </c>
      <c r="F137" s="33">
        <v>100</v>
      </c>
      <c r="G137" s="70"/>
      <c r="H137" s="34">
        <v>3.4</v>
      </c>
      <c r="I137" s="41">
        <v>3.4</v>
      </c>
      <c r="J137" s="41">
        <v>0</v>
      </c>
      <c r="K137" s="41">
        <v>0</v>
      </c>
      <c r="L137" s="41">
        <v>0</v>
      </c>
    </row>
    <row r="138" spans="1:37" s="62" customFormat="1" ht="46.15" x14ac:dyDescent="0.35">
      <c r="A138" s="32" t="s">
        <v>260</v>
      </c>
      <c r="B138" s="33" t="s">
        <v>55</v>
      </c>
      <c r="C138" s="33" t="s">
        <v>33</v>
      </c>
      <c r="D138" s="33" t="s">
        <v>43</v>
      </c>
      <c r="E138" s="33" t="s">
        <v>261</v>
      </c>
      <c r="F138" s="33">
        <v>800</v>
      </c>
      <c r="G138" s="70"/>
      <c r="H138" s="34">
        <v>30.8</v>
      </c>
      <c r="I138" s="41">
        <v>4.8976000000000006</v>
      </c>
      <c r="J138" s="41">
        <v>0</v>
      </c>
      <c r="K138" s="41">
        <v>0</v>
      </c>
      <c r="L138" s="41">
        <v>0</v>
      </c>
    </row>
    <row r="139" spans="1:37" s="62" customFormat="1" ht="61.5" x14ac:dyDescent="0.35">
      <c r="A139" s="32" t="s">
        <v>262</v>
      </c>
      <c r="B139" s="33" t="s">
        <v>55</v>
      </c>
      <c r="C139" s="33" t="s">
        <v>33</v>
      </c>
      <c r="D139" s="33" t="s">
        <v>43</v>
      </c>
      <c r="E139" s="33" t="s">
        <v>261</v>
      </c>
      <c r="F139" s="33">
        <v>600</v>
      </c>
      <c r="G139" s="70"/>
      <c r="H139" s="34">
        <v>61.2</v>
      </c>
      <c r="I139" s="41">
        <v>87.102400000000003</v>
      </c>
      <c r="J139" s="41">
        <v>18.897500000000001</v>
      </c>
      <c r="K139" s="41">
        <v>30.881598342304891</v>
      </c>
      <c r="L139" s="41">
        <v>21.695728246294017</v>
      </c>
    </row>
    <row r="140" spans="1:37" s="62" customFormat="1" ht="46.15" x14ac:dyDescent="0.35">
      <c r="A140" s="32" t="s">
        <v>263</v>
      </c>
      <c r="B140" s="33" t="s">
        <v>55</v>
      </c>
      <c r="C140" s="33" t="s">
        <v>33</v>
      </c>
      <c r="D140" s="33" t="s">
        <v>43</v>
      </c>
      <c r="E140" s="33" t="s">
        <v>264</v>
      </c>
      <c r="F140" s="33">
        <v>600</v>
      </c>
      <c r="G140" s="70"/>
      <c r="H140" s="34">
        <v>1000</v>
      </c>
      <c r="I140" s="41">
        <v>1000</v>
      </c>
      <c r="J140" s="41">
        <v>16.35593059</v>
      </c>
      <c r="K140" s="41">
        <v>1.6355930590000001</v>
      </c>
      <c r="L140" s="41">
        <v>1.6355930590000001</v>
      </c>
    </row>
    <row r="141" spans="1:37" s="62" customFormat="1" ht="46.5" customHeight="1" x14ac:dyDescent="0.35">
      <c r="A141" s="32" t="s">
        <v>265</v>
      </c>
      <c r="B141" s="33" t="s">
        <v>55</v>
      </c>
      <c r="C141" s="33" t="s">
        <v>33</v>
      </c>
      <c r="D141" s="33" t="s">
        <v>38</v>
      </c>
      <c r="E141" s="33" t="s">
        <v>266</v>
      </c>
      <c r="F141" s="33">
        <v>500</v>
      </c>
      <c r="G141" s="70"/>
      <c r="H141" s="34">
        <v>1455</v>
      </c>
      <c r="I141" s="41">
        <v>1455</v>
      </c>
      <c r="J141" s="41">
        <v>146.57947734999999</v>
      </c>
      <c r="K141" s="41">
        <v>10.074190883161512</v>
      </c>
      <c r="L141" s="41">
        <v>10.074190883161499</v>
      </c>
    </row>
    <row r="142" spans="1:37" s="62" customFormat="1" ht="15.4" x14ac:dyDescent="0.35">
      <c r="A142" s="32" t="s">
        <v>835</v>
      </c>
      <c r="B142" s="33" t="s">
        <v>55</v>
      </c>
      <c r="C142" s="33" t="s">
        <v>33</v>
      </c>
      <c r="D142" s="33" t="s">
        <v>39</v>
      </c>
      <c r="E142" s="33" t="s">
        <v>836</v>
      </c>
      <c r="F142" s="33" t="s">
        <v>4</v>
      </c>
      <c r="G142" s="70"/>
      <c r="H142" s="34"/>
      <c r="I142" s="41">
        <v>183.04</v>
      </c>
      <c r="J142" s="41">
        <v>51.6</v>
      </c>
      <c r="K142" s="41"/>
      <c r="L142" s="41">
        <v>28.19</v>
      </c>
    </row>
    <row r="143" spans="1:37" s="62" customFormat="1" ht="30.75" x14ac:dyDescent="0.35">
      <c r="A143" s="32" t="s">
        <v>267</v>
      </c>
      <c r="B143" s="33" t="s">
        <v>55</v>
      </c>
      <c r="C143" s="33" t="s">
        <v>33</v>
      </c>
      <c r="D143" s="33" t="s">
        <v>39</v>
      </c>
      <c r="E143" s="33" t="s">
        <v>268</v>
      </c>
      <c r="F143" s="33">
        <v>500</v>
      </c>
      <c r="G143" s="70"/>
      <c r="H143" s="34">
        <v>1740</v>
      </c>
      <c r="I143" s="41">
        <v>1740</v>
      </c>
      <c r="J143" s="41">
        <v>0</v>
      </c>
      <c r="K143" s="41">
        <v>0</v>
      </c>
      <c r="L143" s="41">
        <v>0</v>
      </c>
    </row>
    <row r="144" spans="1:37" s="62" customFormat="1" ht="30.75" x14ac:dyDescent="0.35">
      <c r="A144" s="32" t="s">
        <v>269</v>
      </c>
      <c r="B144" s="33" t="s">
        <v>55</v>
      </c>
      <c r="C144" s="33" t="s">
        <v>33</v>
      </c>
      <c r="D144" s="33" t="s">
        <v>39</v>
      </c>
      <c r="E144" s="33" t="s">
        <v>270</v>
      </c>
      <c r="F144" s="33">
        <v>500</v>
      </c>
      <c r="G144" s="70"/>
      <c r="H144" s="34">
        <v>280</v>
      </c>
      <c r="I144" s="41">
        <v>96.961700000000008</v>
      </c>
      <c r="J144" s="41">
        <v>33.277500000000003</v>
      </c>
      <c r="K144" s="41">
        <v>11.89</v>
      </c>
      <c r="L144" s="41">
        <v>34.299999999999997</v>
      </c>
    </row>
    <row r="145" spans="1:12" s="62" customFormat="1" ht="30.75" x14ac:dyDescent="0.35">
      <c r="A145" s="32" t="s">
        <v>271</v>
      </c>
      <c r="B145" s="33" t="s">
        <v>55</v>
      </c>
      <c r="C145" s="33" t="s">
        <v>33</v>
      </c>
      <c r="D145" s="33" t="s">
        <v>39</v>
      </c>
      <c r="E145" s="33" t="s">
        <v>272</v>
      </c>
      <c r="F145" s="33">
        <v>500</v>
      </c>
      <c r="G145" s="70"/>
      <c r="H145" s="34">
        <v>950</v>
      </c>
      <c r="I145" s="41">
        <v>950</v>
      </c>
      <c r="J145" s="41">
        <v>0</v>
      </c>
      <c r="K145" s="41">
        <v>0</v>
      </c>
      <c r="L145" s="41">
        <v>0</v>
      </c>
    </row>
    <row r="146" spans="1:12" s="62" customFormat="1" ht="15.4" x14ac:dyDescent="0.35">
      <c r="A146" s="32" t="s">
        <v>837</v>
      </c>
      <c r="B146" s="33" t="s">
        <v>55</v>
      </c>
      <c r="C146" s="33" t="s">
        <v>33</v>
      </c>
      <c r="D146" s="33" t="s">
        <v>43</v>
      </c>
      <c r="E146" s="33" t="s">
        <v>272</v>
      </c>
      <c r="F146" s="33" t="s">
        <v>35</v>
      </c>
      <c r="G146" s="70"/>
      <c r="H146" s="34"/>
      <c r="I146" s="41">
        <v>20</v>
      </c>
      <c r="J146" s="41">
        <v>10</v>
      </c>
      <c r="K146" s="41"/>
      <c r="L146" s="41">
        <v>50</v>
      </c>
    </row>
    <row r="147" spans="1:12" s="62" customFormat="1" ht="30.75" x14ac:dyDescent="0.35">
      <c r="A147" s="32" t="s">
        <v>273</v>
      </c>
      <c r="B147" s="33" t="s">
        <v>55</v>
      </c>
      <c r="C147" s="33" t="s">
        <v>33</v>
      </c>
      <c r="D147" s="33" t="s">
        <v>39</v>
      </c>
      <c r="E147" s="33" t="s">
        <v>274</v>
      </c>
      <c r="F147" s="33">
        <v>500</v>
      </c>
      <c r="G147" s="70"/>
      <c r="H147" s="34">
        <v>3320</v>
      </c>
      <c r="I147" s="41">
        <v>3320</v>
      </c>
      <c r="J147" s="41">
        <v>102.46910000000001</v>
      </c>
      <c r="K147" s="41">
        <v>3.0864186746987956</v>
      </c>
      <c r="L147" s="41">
        <v>3.0864186746987956</v>
      </c>
    </row>
    <row r="148" spans="1:12" s="62" customFormat="1" ht="61.5" x14ac:dyDescent="0.35">
      <c r="A148" s="32" t="s">
        <v>275</v>
      </c>
      <c r="B148" s="33" t="s">
        <v>55</v>
      </c>
      <c r="C148" s="33" t="s">
        <v>33</v>
      </c>
      <c r="D148" s="33" t="s">
        <v>39</v>
      </c>
      <c r="E148" s="33" t="s">
        <v>276</v>
      </c>
      <c r="F148" s="33">
        <v>500</v>
      </c>
      <c r="G148" s="70"/>
      <c r="H148" s="34">
        <v>220</v>
      </c>
      <c r="I148" s="41">
        <v>220</v>
      </c>
      <c r="J148" s="41">
        <v>47.725474269999999</v>
      </c>
      <c r="K148" s="41">
        <v>21.693397395454543</v>
      </c>
      <c r="L148" s="41">
        <v>21.693397395454543</v>
      </c>
    </row>
    <row r="149" spans="1:12" ht="15.4" x14ac:dyDescent="0.35">
      <c r="A149" s="69" t="s">
        <v>277</v>
      </c>
      <c r="B149" s="35"/>
      <c r="C149" s="35"/>
      <c r="D149" s="35"/>
      <c r="E149" s="36" t="s">
        <v>278</v>
      </c>
      <c r="F149" s="35"/>
      <c r="G149" s="37">
        <v>700</v>
      </c>
      <c r="H149" s="37">
        <v>700</v>
      </c>
      <c r="I149" s="37">
        <v>700</v>
      </c>
      <c r="J149" s="37">
        <v>9.9999900000000004</v>
      </c>
      <c r="K149" s="37">
        <v>1.4285700000000001</v>
      </c>
      <c r="L149" s="37">
        <v>1.4285700000000001</v>
      </c>
    </row>
    <row r="150" spans="1:12" ht="76.900000000000006" x14ac:dyDescent="0.35">
      <c r="A150" s="71" t="s">
        <v>279</v>
      </c>
      <c r="B150" s="24" t="s">
        <v>55</v>
      </c>
      <c r="C150" s="24" t="s">
        <v>33</v>
      </c>
      <c r="D150" s="24" t="s">
        <v>43</v>
      </c>
      <c r="E150" s="24" t="s">
        <v>280</v>
      </c>
      <c r="F150" s="24">
        <v>600</v>
      </c>
      <c r="G150" s="72"/>
      <c r="H150" s="25">
        <v>670</v>
      </c>
      <c r="I150" s="52">
        <v>670</v>
      </c>
      <c r="J150" s="40">
        <v>0</v>
      </c>
      <c r="K150" s="40">
        <v>0</v>
      </c>
      <c r="L150" s="40">
        <v>0</v>
      </c>
    </row>
    <row r="151" spans="1:12" ht="46.15" x14ac:dyDescent="0.35">
      <c r="A151" s="71" t="s">
        <v>246</v>
      </c>
      <c r="B151" s="24" t="s">
        <v>55</v>
      </c>
      <c r="C151" s="24" t="s">
        <v>33</v>
      </c>
      <c r="D151" s="24" t="s">
        <v>43</v>
      </c>
      <c r="E151" s="24" t="s">
        <v>281</v>
      </c>
      <c r="F151" s="24">
        <v>600</v>
      </c>
      <c r="G151" s="72"/>
      <c r="H151" s="25">
        <v>30</v>
      </c>
      <c r="I151" s="52">
        <v>30</v>
      </c>
      <c r="J151" s="40">
        <v>10</v>
      </c>
      <c r="K151" s="40">
        <v>33.299999999999997</v>
      </c>
      <c r="L151" s="40">
        <v>33.299999999999997</v>
      </c>
    </row>
    <row r="152" spans="1:12" ht="15" x14ac:dyDescent="0.4">
      <c r="A152" s="28" t="s">
        <v>282</v>
      </c>
      <c r="B152" s="73"/>
      <c r="C152" s="73"/>
      <c r="D152" s="73"/>
      <c r="E152" s="74" t="s">
        <v>283</v>
      </c>
      <c r="F152" s="73"/>
      <c r="G152" s="37">
        <v>3200</v>
      </c>
      <c r="H152" s="37">
        <v>3200</v>
      </c>
      <c r="I152" s="37">
        <v>3200</v>
      </c>
      <c r="J152" s="37">
        <v>176.98819202999999</v>
      </c>
      <c r="K152" s="37">
        <v>5.5308810009374998</v>
      </c>
      <c r="L152" s="37">
        <v>5.5308810009374998</v>
      </c>
    </row>
    <row r="153" spans="1:12" ht="46.15" x14ac:dyDescent="0.35">
      <c r="A153" s="71" t="s">
        <v>284</v>
      </c>
      <c r="B153" s="24" t="s">
        <v>55</v>
      </c>
      <c r="C153" s="24" t="s">
        <v>33</v>
      </c>
      <c r="D153" s="24" t="s">
        <v>43</v>
      </c>
      <c r="E153" s="24" t="s">
        <v>285</v>
      </c>
      <c r="F153" s="24">
        <v>500</v>
      </c>
      <c r="G153" s="75"/>
      <c r="H153" s="25">
        <v>1800</v>
      </c>
      <c r="I153" s="52">
        <v>1800</v>
      </c>
      <c r="J153" s="40">
        <v>8.0740151400000002</v>
      </c>
      <c r="K153" s="40">
        <v>0.44855639666666663</v>
      </c>
      <c r="L153" s="40">
        <v>0.44855639666666663</v>
      </c>
    </row>
    <row r="154" spans="1:12" ht="46.15" x14ac:dyDescent="0.35">
      <c r="A154" s="71" t="s">
        <v>244</v>
      </c>
      <c r="B154" s="24" t="s">
        <v>55</v>
      </c>
      <c r="C154" s="24" t="s">
        <v>33</v>
      </c>
      <c r="D154" s="24" t="s">
        <v>43</v>
      </c>
      <c r="E154" s="24" t="s">
        <v>286</v>
      </c>
      <c r="F154" s="24">
        <v>200</v>
      </c>
      <c r="G154" s="75"/>
      <c r="H154" s="25">
        <v>800</v>
      </c>
      <c r="I154" s="52">
        <v>800</v>
      </c>
      <c r="J154" s="40">
        <v>0</v>
      </c>
      <c r="K154" s="40">
        <v>0</v>
      </c>
      <c r="L154" s="40">
        <v>0</v>
      </c>
    </row>
    <row r="155" spans="1:12" ht="46.15" x14ac:dyDescent="0.35">
      <c r="A155" s="71" t="s">
        <v>246</v>
      </c>
      <c r="B155" s="24" t="s">
        <v>55</v>
      </c>
      <c r="C155" s="24" t="s">
        <v>33</v>
      </c>
      <c r="D155" s="24" t="s">
        <v>39</v>
      </c>
      <c r="E155" s="24" t="s">
        <v>287</v>
      </c>
      <c r="F155" s="24">
        <v>600</v>
      </c>
      <c r="G155" s="75"/>
      <c r="H155" s="25">
        <v>10</v>
      </c>
      <c r="I155" s="52">
        <v>10</v>
      </c>
      <c r="J155" s="40">
        <v>0</v>
      </c>
      <c r="K155" s="40">
        <v>0</v>
      </c>
      <c r="L155" s="40">
        <v>0</v>
      </c>
    </row>
    <row r="156" spans="1:12" ht="30.75" x14ac:dyDescent="0.35">
      <c r="A156" s="71" t="s">
        <v>269</v>
      </c>
      <c r="B156" s="24" t="s">
        <v>55</v>
      </c>
      <c r="C156" s="24" t="s">
        <v>33</v>
      </c>
      <c r="D156" s="24" t="s">
        <v>39</v>
      </c>
      <c r="E156" s="24" t="s">
        <v>288</v>
      </c>
      <c r="F156" s="24">
        <v>500</v>
      </c>
      <c r="G156" s="75"/>
      <c r="H156" s="25">
        <v>190</v>
      </c>
      <c r="I156" s="52">
        <v>190</v>
      </c>
      <c r="J156" s="40">
        <v>27.24751689</v>
      </c>
      <c r="K156" s="40">
        <v>14.340798363157894</v>
      </c>
      <c r="L156" s="40">
        <v>14.340798363157894</v>
      </c>
    </row>
    <row r="157" spans="1:12" ht="46.15" x14ac:dyDescent="0.35">
      <c r="A157" s="71" t="s">
        <v>246</v>
      </c>
      <c r="B157" s="24" t="s">
        <v>55</v>
      </c>
      <c r="C157" s="24" t="s">
        <v>33</v>
      </c>
      <c r="D157" s="24" t="s">
        <v>43</v>
      </c>
      <c r="E157" s="24" t="s">
        <v>286</v>
      </c>
      <c r="F157" s="24">
        <v>600</v>
      </c>
      <c r="G157" s="72"/>
      <c r="H157" s="25">
        <v>400</v>
      </c>
      <c r="I157" s="52">
        <v>400</v>
      </c>
      <c r="J157" s="40">
        <v>141.66999999999999</v>
      </c>
      <c r="K157" s="40">
        <v>35.4</v>
      </c>
      <c r="L157" s="40">
        <v>35.4</v>
      </c>
    </row>
    <row r="158" spans="1:12" ht="15.4" x14ac:dyDescent="0.35">
      <c r="A158" s="28" t="s">
        <v>289</v>
      </c>
      <c r="B158" s="35"/>
      <c r="C158" s="35"/>
      <c r="D158" s="35"/>
      <c r="E158" s="36" t="s">
        <v>290</v>
      </c>
      <c r="F158" s="35"/>
      <c r="G158" s="37">
        <v>1700</v>
      </c>
      <c r="H158" s="37">
        <v>1700</v>
      </c>
      <c r="I158" s="37">
        <v>1732</v>
      </c>
      <c r="J158" s="37">
        <v>276.70312999999999</v>
      </c>
      <c r="K158" s="37">
        <v>16.276654705882351</v>
      </c>
      <c r="L158" s="37">
        <v>15.975931293302539</v>
      </c>
    </row>
    <row r="159" spans="1:12" ht="46.15" x14ac:dyDescent="0.35">
      <c r="A159" s="23" t="s">
        <v>246</v>
      </c>
      <c r="B159" s="24" t="s">
        <v>55</v>
      </c>
      <c r="C159" s="24" t="s">
        <v>33</v>
      </c>
      <c r="D159" s="24" t="s">
        <v>40</v>
      </c>
      <c r="E159" s="24" t="s">
        <v>291</v>
      </c>
      <c r="F159" s="24">
        <v>600</v>
      </c>
      <c r="G159" s="72"/>
      <c r="H159" s="25">
        <v>340</v>
      </c>
      <c r="I159" s="52">
        <v>340</v>
      </c>
      <c r="J159" s="40">
        <v>141.66</v>
      </c>
      <c r="K159" s="40">
        <v>41.7</v>
      </c>
      <c r="L159" s="40">
        <v>41.7</v>
      </c>
    </row>
    <row r="160" spans="1:12" s="62" customFormat="1" ht="76.900000000000006" x14ac:dyDescent="0.35">
      <c r="A160" s="32" t="s">
        <v>838</v>
      </c>
      <c r="B160" s="33" t="s">
        <v>20</v>
      </c>
      <c r="C160" s="33" t="s">
        <v>33</v>
      </c>
      <c r="D160" s="33" t="s">
        <v>33</v>
      </c>
      <c r="E160" s="33" t="s">
        <v>839</v>
      </c>
      <c r="F160" s="33" t="s">
        <v>35</v>
      </c>
      <c r="G160" s="72"/>
      <c r="H160" s="34"/>
      <c r="I160" s="41">
        <v>32</v>
      </c>
      <c r="J160" s="41">
        <v>4</v>
      </c>
      <c r="K160" s="41"/>
      <c r="L160" s="41">
        <v>12.5</v>
      </c>
    </row>
    <row r="161" spans="1:20" ht="45.75" customHeight="1" x14ac:dyDescent="0.35">
      <c r="A161" s="23" t="s">
        <v>292</v>
      </c>
      <c r="B161" s="24" t="s">
        <v>55</v>
      </c>
      <c r="C161" s="24" t="s">
        <v>33</v>
      </c>
      <c r="D161" s="24" t="s">
        <v>40</v>
      </c>
      <c r="E161" s="24" t="s">
        <v>293</v>
      </c>
      <c r="F161" s="24">
        <v>500</v>
      </c>
      <c r="G161" s="72"/>
      <c r="H161" s="25">
        <v>1360</v>
      </c>
      <c r="I161" s="52">
        <v>1360</v>
      </c>
      <c r="J161" s="40">
        <v>131.03980000000001</v>
      </c>
      <c r="K161" s="40">
        <v>9.6352794117647065</v>
      </c>
      <c r="L161" s="40">
        <v>9.6352794117647065</v>
      </c>
    </row>
    <row r="162" spans="1:20" s="63" customFormat="1" ht="15.4" x14ac:dyDescent="0.35">
      <c r="A162" s="28" t="s">
        <v>294</v>
      </c>
      <c r="B162" s="35"/>
      <c r="C162" s="35"/>
      <c r="D162" s="35"/>
      <c r="E162" s="36" t="s">
        <v>295</v>
      </c>
      <c r="F162" s="35"/>
      <c r="G162" s="37">
        <v>27128</v>
      </c>
      <c r="H162" s="37">
        <v>27128</v>
      </c>
      <c r="I162" s="37">
        <v>27758.718199999999</v>
      </c>
      <c r="J162" s="37">
        <v>17257.459919460001</v>
      </c>
      <c r="K162" s="37">
        <v>63.614893621163972</v>
      </c>
      <c r="L162" s="37">
        <v>62.169512998118194</v>
      </c>
      <c r="M162" s="62"/>
      <c r="N162" s="62"/>
      <c r="O162" s="62"/>
      <c r="P162" s="62"/>
      <c r="Q162" s="62"/>
      <c r="R162" s="62"/>
      <c r="S162" s="62"/>
      <c r="T162" s="62"/>
    </row>
    <row r="163" spans="1:20" s="62" customFormat="1" ht="46.15" x14ac:dyDescent="0.35">
      <c r="A163" s="32" t="s">
        <v>840</v>
      </c>
      <c r="B163" s="33" t="s">
        <v>13</v>
      </c>
      <c r="C163" s="33" t="s">
        <v>33</v>
      </c>
      <c r="D163" s="33" t="s">
        <v>44</v>
      </c>
      <c r="E163" s="33" t="s">
        <v>310</v>
      </c>
      <c r="F163" s="33" t="s">
        <v>35</v>
      </c>
      <c r="G163" s="72"/>
      <c r="H163" s="76"/>
      <c r="I163" s="41">
        <v>462.5</v>
      </c>
      <c r="J163" s="41">
        <v>0</v>
      </c>
      <c r="K163" s="41"/>
      <c r="L163" s="41">
        <v>0</v>
      </c>
    </row>
    <row r="164" spans="1:20" s="62" customFormat="1" ht="78" customHeight="1" x14ac:dyDescent="0.35">
      <c r="A164" s="32" t="s">
        <v>296</v>
      </c>
      <c r="B164" s="33" t="s">
        <v>55</v>
      </c>
      <c r="C164" s="33" t="s">
        <v>33</v>
      </c>
      <c r="D164" s="33" t="s">
        <v>5</v>
      </c>
      <c r="E164" s="33" t="s">
        <v>297</v>
      </c>
      <c r="F164" s="33">
        <v>600</v>
      </c>
      <c r="G164" s="25"/>
      <c r="H164" s="34">
        <v>3200</v>
      </c>
      <c r="I164" s="41">
        <v>3200</v>
      </c>
      <c r="J164" s="41">
        <v>1411.1605500000001</v>
      </c>
      <c r="K164" s="41">
        <v>44.098767187500002</v>
      </c>
      <c r="L164" s="41">
        <v>44.098767187500002</v>
      </c>
    </row>
    <row r="165" spans="1:20" s="62" customFormat="1" ht="76.900000000000006" x14ac:dyDescent="0.35">
      <c r="A165" s="32" t="s">
        <v>841</v>
      </c>
      <c r="B165" s="33" t="s">
        <v>55</v>
      </c>
      <c r="C165" s="33" t="s">
        <v>33</v>
      </c>
      <c r="D165" s="33" t="s">
        <v>5</v>
      </c>
      <c r="E165" s="33" t="s">
        <v>842</v>
      </c>
      <c r="F165" s="33" t="s">
        <v>35</v>
      </c>
      <c r="G165" s="25"/>
      <c r="H165" s="34"/>
      <c r="I165" s="41">
        <v>101</v>
      </c>
      <c r="J165" s="41">
        <v>21.230601759999999</v>
      </c>
      <c r="K165" s="41"/>
      <c r="L165" s="41">
        <v>21.020397782178215</v>
      </c>
    </row>
    <row r="166" spans="1:20" s="62" customFormat="1" ht="46.15" x14ac:dyDescent="0.35">
      <c r="A166" s="32" t="s">
        <v>298</v>
      </c>
      <c r="B166" s="33" t="s">
        <v>55</v>
      </c>
      <c r="C166" s="33" t="s">
        <v>33</v>
      </c>
      <c r="D166" s="33" t="s">
        <v>43</v>
      </c>
      <c r="E166" s="33" t="s">
        <v>299</v>
      </c>
      <c r="F166" s="33">
        <v>500</v>
      </c>
      <c r="G166" s="25"/>
      <c r="H166" s="34">
        <v>4577.2</v>
      </c>
      <c r="I166" s="41">
        <v>4577.2</v>
      </c>
      <c r="J166" s="41">
        <v>3662.9747532000001</v>
      </c>
      <c r="K166" s="41">
        <v>80.026852180515178</v>
      </c>
      <c r="L166" s="41">
        <v>80.026852180515178</v>
      </c>
    </row>
    <row r="167" spans="1:20" s="62" customFormat="1" ht="61.5" x14ac:dyDescent="0.35">
      <c r="A167" s="32" t="s">
        <v>843</v>
      </c>
      <c r="B167" s="33" t="s">
        <v>55</v>
      </c>
      <c r="C167" s="33" t="s">
        <v>33</v>
      </c>
      <c r="D167" s="33" t="s">
        <v>43</v>
      </c>
      <c r="E167" s="33" t="s">
        <v>844</v>
      </c>
      <c r="F167" s="33" t="s">
        <v>4</v>
      </c>
      <c r="G167" s="25"/>
      <c r="H167" s="34"/>
      <c r="I167" s="41">
        <v>630.70000000000005</v>
      </c>
      <c r="J167" s="41">
        <v>0</v>
      </c>
      <c r="K167" s="41">
        <v>0</v>
      </c>
      <c r="L167" s="41">
        <v>0</v>
      </c>
    </row>
    <row r="168" spans="1:20" s="62" customFormat="1" ht="76.900000000000006" x14ac:dyDescent="0.35">
      <c r="A168" s="32" t="s">
        <v>300</v>
      </c>
      <c r="B168" s="33" t="s">
        <v>55</v>
      </c>
      <c r="C168" s="33" t="s">
        <v>33</v>
      </c>
      <c r="D168" s="33" t="s">
        <v>43</v>
      </c>
      <c r="E168" s="33" t="s">
        <v>301</v>
      </c>
      <c r="F168" s="33">
        <v>600</v>
      </c>
      <c r="G168" s="25"/>
      <c r="H168" s="34">
        <v>2790.1</v>
      </c>
      <c r="I168" s="41">
        <v>2381.1</v>
      </c>
      <c r="J168" s="41">
        <v>596.79999999999995</v>
      </c>
      <c r="K168" s="41">
        <v>21.389586264488521</v>
      </c>
      <c r="L168" s="41">
        <v>25.063599880729402</v>
      </c>
    </row>
    <row r="169" spans="1:20" s="62" customFormat="1" ht="61.5" x14ac:dyDescent="0.35">
      <c r="A169" s="32" t="s">
        <v>845</v>
      </c>
      <c r="B169" s="33" t="s">
        <v>55</v>
      </c>
      <c r="C169" s="33" t="s">
        <v>33</v>
      </c>
      <c r="D169" s="33" t="s">
        <v>40</v>
      </c>
      <c r="E169" s="33" t="s">
        <v>302</v>
      </c>
      <c r="F169" s="33" t="s">
        <v>35</v>
      </c>
      <c r="G169" s="25"/>
      <c r="H169" s="34"/>
      <c r="I169" s="41">
        <v>308</v>
      </c>
      <c r="J169" s="41">
        <v>11.04271593</v>
      </c>
      <c r="K169" s="41"/>
      <c r="L169" s="41">
        <v>3.5852973798701298</v>
      </c>
    </row>
    <row r="170" spans="1:20" s="62" customFormat="1" ht="46.15" x14ac:dyDescent="0.35">
      <c r="A170" s="32" t="s">
        <v>303</v>
      </c>
      <c r="B170" s="33" t="s">
        <v>55</v>
      </c>
      <c r="C170" s="33" t="s">
        <v>33</v>
      </c>
      <c r="D170" s="33" t="s">
        <v>5</v>
      </c>
      <c r="E170" s="33" t="s">
        <v>304</v>
      </c>
      <c r="F170" s="33" t="s">
        <v>35</v>
      </c>
      <c r="G170" s="25"/>
      <c r="H170" s="34"/>
      <c r="I170" s="41">
        <v>0</v>
      </c>
      <c r="J170" s="41">
        <v>0</v>
      </c>
      <c r="K170" s="41">
        <v>0</v>
      </c>
      <c r="L170" s="41">
        <v>0</v>
      </c>
    </row>
    <row r="171" spans="1:20" s="62" customFormat="1" ht="61.5" x14ac:dyDescent="0.35">
      <c r="A171" s="32" t="s">
        <v>305</v>
      </c>
      <c r="B171" s="33" t="s">
        <v>55</v>
      </c>
      <c r="C171" s="33" t="s">
        <v>33</v>
      </c>
      <c r="D171" s="33" t="s">
        <v>5</v>
      </c>
      <c r="E171" s="33" t="s">
        <v>306</v>
      </c>
      <c r="F171" s="33">
        <v>500</v>
      </c>
      <c r="G171" s="25"/>
      <c r="H171" s="34">
        <v>696.5</v>
      </c>
      <c r="I171" s="41">
        <v>696.5</v>
      </c>
      <c r="J171" s="41">
        <v>166.5</v>
      </c>
      <c r="K171" s="41">
        <v>23.906366821470556</v>
      </c>
      <c r="L171" s="41">
        <v>23.906366821470556</v>
      </c>
    </row>
    <row r="172" spans="1:20" s="62" customFormat="1" ht="46.15" x14ac:dyDescent="0.35">
      <c r="A172" s="32" t="s">
        <v>244</v>
      </c>
      <c r="B172" s="33" t="s">
        <v>55</v>
      </c>
      <c r="C172" s="33" t="s">
        <v>33</v>
      </c>
      <c r="D172" s="33" t="s">
        <v>43</v>
      </c>
      <c r="E172" s="33" t="s">
        <v>307</v>
      </c>
      <c r="F172" s="33">
        <v>200</v>
      </c>
      <c r="G172" s="25"/>
      <c r="H172" s="34">
        <v>292.7</v>
      </c>
      <c r="I172" s="41">
        <v>0</v>
      </c>
      <c r="J172" s="41">
        <v>0</v>
      </c>
      <c r="K172" s="41">
        <v>0</v>
      </c>
      <c r="L172" s="41">
        <v>0</v>
      </c>
    </row>
    <row r="173" spans="1:20" s="62" customFormat="1" ht="61.5" x14ac:dyDescent="0.35">
      <c r="A173" s="32" t="s">
        <v>846</v>
      </c>
      <c r="B173" s="33" t="s">
        <v>55</v>
      </c>
      <c r="C173" s="33" t="s">
        <v>33</v>
      </c>
      <c r="D173" s="33" t="s">
        <v>43</v>
      </c>
      <c r="E173" s="33" t="s">
        <v>308</v>
      </c>
      <c r="F173" s="33">
        <v>200</v>
      </c>
      <c r="G173" s="25"/>
      <c r="H173" s="34"/>
      <c r="I173" s="41">
        <v>222.7</v>
      </c>
      <c r="J173" s="41">
        <v>33.799999999999997</v>
      </c>
      <c r="K173" s="41"/>
      <c r="L173" s="41">
        <v>15.181042515226354</v>
      </c>
    </row>
    <row r="174" spans="1:20" s="62" customFormat="1" ht="90.75" customHeight="1" x14ac:dyDescent="0.35">
      <c r="A174" s="32" t="s">
        <v>847</v>
      </c>
      <c r="B174" s="33" t="s">
        <v>55</v>
      </c>
      <c r="C174" s="33" t="s">
        <v>33</v>
      </c>
      <c r="D174" s="33" t="s">
        <v>43</v>
      </c>
      <c r="E174" s="33" t="s">
        <v>309</v>
      </c>
      <c r="F174" s="33" t="s">
        <v>35</v>
      </c>
      <c r="G174" s="25"/>
      <c r="H174" s="34"/>
      <c r="I174" s="41">
        <v>70</v>
      </c>
      <c r="J174" s="41">
        <v>0</v>
      </c>
      <c r="K174" s="41"/>
      <c r="L174" s="41">
        <v>0</v>
      </c>
    </row>
    <row r="175" spans="1:20" s="62" customFormat="1" ht="46.15" x14ac:dyDescent="0.35">
      <c r="A175" s="32" t="s">
        <v>244</v>
      </c>
      <c r="B175" s="33" t="s">
        <v>54</v>
      </c>
      <c r="C175" s="33" t="s">
        <v>33</v>
      </c>
      <c r="D175" s="33" t="s">
        <v>43</v>
      </c>
      <c r="E175" s="33" t="s">
        <v>310</v>
      </c>
      <c r="F175" s="33">
        <v>200</v>
      </c>
      <c r="G175" s="25"/>
      <c r="H175" s="34">
        <v>581.5</v>
      </c>
      <c r="I175" s="41">
        <v>235.5</v>
      </c>
      <c r="J175" s="41">
        <v>0</v>
      </c>
      <c r="K175" s="41">
        <v>0</v>
      </c>
      <c r="L175" s="41">
        <v>0</v>
      </c>
    </row>
    <row r="176" spans="1:20" s="62" customFormat="1" ht="46.15" x14ac:dyDescent="0.35">
      <c r="A176" s="32" t="s">
        <v>244</v>
      </c>
      <c r="B176" s="33" t="s">
        <v>54</v>
      </c>
      <c r="C176" s="33" t="s">
        <v>33</v>
      </c>
      <c r="D176" s="33" t="s">
        <v>41</v>
      </c>
      <c r="E176" s="33" t="s">
        <v>310</v>
      </c>
      <c r="F176" s="33">
        <v>200</v>
      </c>
      <c r="G176" s="25"/>
      <c r="H176" s="34">
        <v>60.3</v>
      </c>
      <c r="I176" s="41">
        <v>60.3</v>
      </c>
      <c r="J176" s="41">
        <v>0</v>
      </c>
      <c r="K176" s="41">
        <v>0</v>
      </c>
      <c r="L176" s="41">
        <v>0</v>
      </c>
    </row>
    <row r="177" spans="1:12" s="62" customFormat="1" ht="46.15" x14ac:dyDescent="0.35">
      <c r="A177" s="32" t="s">
        <v>246</v>
      </c>
      <c r="B177" s="33" t="s">
        <v>54</v>
      </c>
      <c r="C177" s="33" t="s">
        <v>33</v>
      </c>
      <c r="D177" s="33" t="s">
        <v>44</v>
      </c>
      <c r="E177" s="33" t="s">
        <v>310</v>
      </c>
      <c r="F177" s="33">
        <v>600</v>
      </c>
      <c r="G177" s="25"/>
      <c r="H177" s="34">
        <v>13005.4</v>
      </c>
      <c r="I177" s="41">
        <v>11982</v>
      </c>
      <c r="J177" s="41">
        <v>10359.6</v>
      </c>
      <c r="K177" s="41">
        <v>79.7</v>
      </c>
      <c r="L177" s="41">
        <v>86.5</v>
      </c>
    </row>
    <row r="178" spans="1:12" s="62" customFormat="1" ht="46.15" x14ac:dyDescent="0.35">
      <c r="A178" s="32" t="s">
        <v>246</v>
      </c>
      <c r="B178" s="33" t="s">
        <v>54</v>
      </c>
      <c r="C178" s="33" t="s">
        <v>33</v>
      </c>
      <c r="D178" s="33" t="s">
        <v>41</v>
      </c>
      <c r="E178" s="33" t="s">
        <v>310</v>
      </c>
      <c r="F178" s="33">
        <v>600</v>
      </c>
      <c r="G178" s="25"/>
      <c r="H178" s="34">
        <v>160</v>
      </c>
      <c r="I178" s="41">
        <v>186</v>
      </c>
      <c r="J178" s="41">
        <v>102.3</v>
      </c>
      <c r="K178" s="41">
        <v>55.000000000000007</v>
      </c>
      <c r="L178" s="41">
        <v>55.000000000000007</v>
      </c>
    </row>
    <row r="179" spans="1:12" s="62" customFormat="1" ht="76.900000000000006" x14ac:dyDescent="0.35">
      <c r="A179" s="32" t="s">
        <v>848</v>
      </c>
      <c r="B179" s="33" t="s">
        <v>54</v>
      </c>
      <c r="C179" s="33" t="s">
        <v>33</v>
      </c>
      <c r="D179" s="33" t="s">
        <v>43</v>
      </c>
      <c r="E179" s="33" t="s">
        <v>849</v>
      </c>
      <c r="F179" s="33" t="s">
        <v>35</v>
      </c>
      <c r="G179" s="25"/>
      <c r="H179" s="34"/>
      <c r="I179" s="41">
        <v>20</v>
      </c>
      <c r="J179" s="41">
        <v>0</v>
      </c>
      <c r="K179" s="41"/>
      <c r="L179" s="41">
        <v>0</v>
      </c>
    </row>
    <row r="180" spans="1:12" s="62" customFormat="1" ht="30.75" x14ac:dyDescent="0.35">
      <c r="A180" s="32" t="s">
        <v>311</v>
      </c>
      <c r="B180" s="33">
        <v>149</v>
      </c>
      <c r="C180" s="33">
        <v>10</v>
      </c>
      <c r="D180" s="33" t="s">
        <v>40</v>
      </c>
      <c r="E180" s="33" t="s">
        <v>312</v>
      </c>
      <c r="F180" s="33">
        <v>600</v>
      </c>
      <c r="G180" s="25"/>
      <c r="H180" s="34">
        <v>67.400000000000006</v>
      </c>
      <c r="I180" s="41">
        <v>67.400000000000006</v>
      </c>
      <c r="J180" s="41">
        <v>33.622050000000002</v>
      </c>
      <c r="K180" s="41">
        <v>49.847368421052629</v>
      </c>
      <c r="L180" s="41">
        <v>49.847368421052629</v>
      </c>
    </row>
    <row r="181" spans="1:12" s="62" customFormat="1" ht="92.25" x14ac:dyDescent="0.35">
      <c r="A181" s="32" t="s">
        <v>850</v>
      </c>
      <c r="B181" s="33" t="s">
        <v>29</v>
      </c>
      <c r="C181" s="33" t="s">
        <v>33</v>
      </c>
      <c r="D181" s="33" t="s">
        <v>44</v>
      </c>
      <c r="E181" s="33" t="s">
        <v>851</v>
      </c>
      <c r="F181" s="33" t="s">
        <v>35</v>
      </c>
      <c r="G181" s="25"/>
      <c r="H181" s="34"/>
      <c r="I181" s="41">
        <v>861</v>
      </c>
      <c r="J181" s="41">
        <v>0</v>
      </c>
      <c r="K181" s="41"/>
      <c r="L181" s="41">
        <v>0</v>
      </c>
    </row>
    <row r="182" spans="1:12" s="62" customFormat="1" ht="30.75" x14ac:dyDescent="0.35">
      <c r="A182" s="32" t="s">
        <v>311</v>
      </c>
      <c r="B182" s="33">
        <v>385</v>
      </c>
      <c r="C182" s="33" t="s">
        <v>33</v>
      </c>
      <c r="D182" s="33" t="s">
        <v>44</v>
      </c>
      <c r="E182" s="33" t="s">
        <v>310</v>
      </c>
      <c r="F182" s="33">
        <v>600</v>
      </c>
      <c r="G182" s="25"/>
      <c r="H182" s="34">
        <v>801.9</v>
      </c>
      <c r="I182" s="41">
        <v>801.9</v>
      </c>
      <c r="J182" s="41">
        <v>400.95</v>
      </c>
      <c r="K182" s="77">
        <v>50</v>
      </c>
      <c r="L182" s="77">
        <v>50</v>
      </c>
    </row>
    <row r="183" spans="1:12" s="62" customFormat="1" ht="30.75" x14ac:dyDescent="0.35">
      <c r="A183" s="32" t="s">
        <v>311</v>
      </c>
      <c r="B183" s="33">
        <v>386</v>
      </c>
      <c r="C183" s="33" t="s">
        <v>33</v>
      </c>
      <c r="D183" s="33" t="s">
        <v>40</v>
      </c>
      <c r="E183" s="33" t="s">
        <v>310</v>
      </c>
      <c r="F183" s="33">
        <v>600</v>
      </c>
      <c r="G183" s="25"/>
      <c r="H183" s="34">
        <v>5</v>
      </c>
      <c r="I183" s="41">
        <v>5</v>
      </c>
      <c r="J183" s="41">
        <v>5</v>
      </c>
      <c r="K183" s="41">
        <v>100</v>
      </c>
      <c r="L183" s="41">
        <v>100</v>
      </c>
    </row>
    <row r="184" spans="1:12" s="62" customFormat="1" ht="30.75" x14ac:dyDescent="0.35">
      <c r="A184" s="32" t="s">
        <v>311</v>
      </c>
      <c r="B184" s="33">
        <v>386</v>
      </c>
      <c r="C184" s="33" t="s">
        <v>33</v>
      </c>
      <c r="D184" s="33" t="s">
        <v>44</v>
      </c>
      <c r="E184" s="33" t="s">
        <v>310</v>
      </c>
      <c r="F184" s="33">
        <v>600</v>
      </c>
      <c r="G184" s="25"/>
      <c r="H184" s="34">
        <v>890</v>
      </c>
      <c r="I184" s="41">
        <v>890</v>
      </c>
      <c r="J184" s="41">
        <v>452.5</v>
      </c>
      <c r="K184" s="41">
        <v>50.842696629213478</v>
      </c>
      <c r="L184" s="41">
        <v>50.842696629213478</v>
      </c>
    </row>
    <row r="185" spans="1:12" ht="15" x14ac:dyDescent="0.35">
      <c r="A185" s="28" t="s">
        <v>313</v>
      </c>
      <c r="B185" s="36"/>
      <c r="C185" s="36"/>
      <c r="D185" s="36"/>
      <c r="E185" s="36" t="s">
        <v>314</v>
      </c>
      <c r="F185" s="36"/>
      <c r="G185" s="37">
        <v>880</v>
      </c>
      <c r="H185" s="37">
        <v>880</v>
      </c>
      <c r="I185" s="37">
        <v>880</v>
      </c>
      <c r="J185" s="37">
        <v>0</v>
      </c>
      <c r="K185" s="37">
        <v>0</v>
      </c>
      <c r="L185" s="37">
        <v>0</v>
      </c>
    </row>
    <row r="186" spans="1:12" ht="15.4" x14ac:dyDescent="0.35">
      <c r="A186" s="23" t="s">
        <v>313</v>
      </c>
      <c r="B186" s="24" t="s">
        <v>54</v>
      </c>
      <c r="C186" s="24" t="s">
        <v>33</v>
      </c>
      <c r="D186" s="24" t="s">
        <v>44</v>
      </c>
      <c r="E186" s="24" t="s">
        <v>315</v>
      </c>
      <c r="F186" s="24">
        <v>600</v>
      </c>
      <c r="G186" s="25"/>
      <c r="H186" s="25">
        <v>880</v>
      </c>
      <c r="I186" s="52">
        <v>880</v>
      </c>
      <c r="J186" s="40">
        <v>0</v>
      </c>
      <c r="K186" s="40">
        <v>0</v>
      </c>
      <c r="L186" s="40">
        <v>0</v>
      </c>
    </row>
    <row r="187" spans="1:12" ht="15.4" x14ac:dyDescent="0.35">
      <c r="A187" s="28" t="s">
        <v>316</v>
      </c>
      <c r="B187" s="35"/>
      <c r="C187" s="35"/>
      <c r="D187" s="35"/>
      <c r="E187" s="36" t="s">
        <v>317</v>
      </c>
      <c r="F187" s="35"/>
      <c r="G187" s="37">
        <v>3354.7</v>
      </c>
      <c r="H187" s="37">
        <v>1941.2</v>
      </c>
      <c r="I187" s="37">
        <v>2514.7372999999998</v>
      </c>
      <c r="J187" s="37">
        <v>726.86563217000003</v>
      </c>
      <c r="K187" s="78">
        <v>37.443419831774307</v>
      </c>
      <c r="L187" s="78">
        <v>28.904237121308856</v>
      </c>
    </row>
    <row r="188" spans="1:12" ht="61.5" x14ac:dyDescent="0.35">
      <c r="A188" s="23" t="s">
        <v>318</v>
      </c>
      <c r="B188" s="24" t="s">
        <v>20</v>
      </c>
      <c r="C188" s="24" t="s">
        <v>33</v>
      </c>
      <c r="D188" s="24" t="s">
        <v>33</v>
      </c>
      <c r="E188" s="24" t="s">
        <v>319</v>
      </c>
      <c r="F188" s="24">
        <v>600</v>
      </c>
      <c r="G188" s="70"/>
      <c r="H188" s="25">
        <v>931.2</v>
      </c>
      <c r="I188" s="40">
        <v>1431.74</v>
      </c>
      <c r="J188" s="40">
        <v>194.53</v>
      </c>
      <c r="K188" s="40">
        <v>20.9</v>
      </c>
      <c r="L188" s="40">
        <v>13.6</v>
      </c>
    </row>
    <row r="189" spans="1:12" ht="46.15" x14ac:dyDescent="0.35">
      <c r="A189" s="23" t="s">
        <v>320</v>
      </c>
      <c r="B189" s="24" t="s">
        <v>20</v>
      </c>
      <c r="C189" s="24" t="s">
        <v>33</v>
      </c>
      <c r="D189" s="24" t="s">
        <v>33</v>
      </c>
      <c r="E189" s="24" t="s">
        <v>321</v>
      </c>
      <c r="F189" s="24">
        <v>500</v>
      </c>
      <c r="G189" s="70"/>
      <c r="H189" s="25">
        <v>200</v>
      </c>
      <c r="I189" s="40">
        <v>200</v>
      </c>
      <c r="J189" s="40">
        <v>66.634323570000006</v>
      </c>
      <c r="K189" s="40">
        <v>33.317161785000003</v>
      </c>
      <c r="L189" s="40">
        <v>33.317161785000003</v>
      </c>
    </row>
    <row r="190" spans="1:12" s="62" customFormat="1" ht="46.15" x14ac:dyDescent="0.35">
      <c r="A190" s="32" t="s">
        <v>852</v>
      </c>
      <c r="B190" s="33" t="s">
        <v>20</v>
      </c>
      <c r="C190" s="33" t="s">
        <v>33</v>
      </c>
      <c r="D190" s="33" t="s">
        <v>33</v>
      </c>
      <c r="E190" s="33" t="s">
        <v>853</v>
      </c>
      <c r="F190" s="33" t="s">
        <v>4</v>
      </c>
      <c r="G190" s="70"/>
      <c r="H190" s="34"/>
      <c r="I190" s="41">
        <v>20</v>
      </c>
      <c r="J190" s="41">
        <v>0</v>
      </c>
      <c r="K190" s="41"/>
      <c r="L190" s="41">
        <v>0</v>
      </c>
    </row>
    <row r="191" spans="1:12" ht="46.15" x14ac:dyDescent="0.35">
      <c r="A191" s="23" t="s">
        <v>244</v>
      </c>
      <c r="B191" s="24" t="s">
        <v>20</v>
      </c>
      <c r="C191" s="24" t="s">
        <v>33</v>
      </c>
      <c r="D191" s="24" t="s">
        <v>33</v>
      </c>
      <c r="E191" s="24" t="s">
        <v>322</v>
      </c>
      <c r="F191" s="24">
        <v>200</v>
      </c>
      <c r="G191" s="70"/>
      <c r="H191" s="25">
        <v>50</v>
      </c>
      <c r="I191" s="40">
        <v>103</v>
      </c>
      <c r="J191" s="40">
        <v>9.9500000000000011</v>
      </c>
      <c r="K191" s="40">
        <v>19.899999999999999</v>
      </c>
      <c r="L191" s="40">
        <v>9.6999999999999993</v>
      </c>
    </row>
    <row r="192" spans="1:12" ht="46.15" x14ac:dyDescent="0.35">
      <c r="A192" s="23" t="s">
        <v>246</v>
      </c>
      <c r="B192" s="24" t="s">
        <v>20</v>
      </c>
      <c r="C192" s="24" t="s">
        <v>33</v>
      </c>
      <c r="D192" s="24" t="s">
        <v>33</v>
      </c>
      <c r="E192" s="24" t="s">
        <v>322</v>
      </c>
      <c r="F192" s="24">
        <v>600</v>
      </c>
      <c r="G192" s="70"/>
      <c r="H192" s="25">
        <v>650</v>
      </c>
      <c r="I192" s="41">
        <f>I193+I194+I195</f>
        <v>650</v>
      </c>
      <c r="J192" s="41">
        <v>425</v>
      </c>
      <c r="K192" s="40">
        <v>65.400000000000006</v>
      </c>
      <c r="L192" s="40">
        <v>65.400000000000006</v>
      </c>
    </row>
    <row r="193" spans="1:12" ht="46.15" x14ac:dyDescent="0.35">
      <c r="A193" s="23" t="s">
        <v>323</v>
      </c>
      <c r="B193" s="24" t="s">
        <v>20</v>
      </c>
      <c r="C193" s="24" t="s">
        <v>33</v>
      </c>
      <c r="D193" s="24" t="s">
        <v>33</v>
      </c>
      <c r="E193" s="24" t="s">
        <v>324</v>
      </c>
      <c r="F193" s="24" t="s">
        <v>35</v>
      </c>
      <c r="G193" s="70"/>
      <c r="H193" s="25"/>
      <c r="I193" s="40">
        <v>150</v>
      </c>
      <c r="J193" s="40">
        <v>50</v>
      </c>
      <c r="K193" s="40"/>
      <c r="L193" s="40">
        <v>33.333333333333329</v>
      </c>
    </row>
    <row r="194" spans="1:12" ht="30.75" x14ac:dyDescent="0.35">
      <c r="A194" s="23" t="s">
        <v>325</v>
      </c>
      <c r="B194" s="24" t="s">
        <v>20</v>
      </c>
      <c r="C194" s="24" t="s">
        <v>33</v>
      </c>
      <c r="D194" s="24" t="s">
        <v>33</v>
      </c>
      <c r="E194" s="24" t="s">
        <v>326</v>
      </c>
      <c r="F194" s="24" t="s">
        <v>35</v>
      </c>
      <c r="G194" s="70"/>
      <c r="H194" s="25"/>
      <c r="I194" s="40">
        <v>250</v>
      </c>
      <c r="J194" s="40">
        <v>125</v>
      </c>
      <c r="K194" s="40"/>
      <c r="L194" s="40">
        <v>50</v>
      </c>
    </row>
    <row r="195" spans="1:12" ht="46.15" x14ac:dyDescent="0.35">
      <c r="A195" s="23" t="s">
        <v>327</v>
      </c>
      <c r="B195" s="24" t="s">
        <v>20</v>
      </c>
      <c r="C195" s="24" t="s">
        <v>33</v>
      </c>
      <c r="D195" s="24" t="s">
        <v>33</v>
      </c>
      <c r="E195" s="24" t="s">
        <v>328</v>
      </c>
      <c r="F195" s="24" t="s">
        <v>35</v>
      </c>
      <c r="G195" s="70"/>
      <c r="H195" s="25"/>
      <c r="I195" s="40">
        <v>250</v>
      </c>
      <c r="J195" s="40">
        <v>250</v>
      </c>
      <c r="K195" s="40"/>
      <c r="L195" s="40">
        <v>100</v>
      </c>
    </row>
    <row r="196" spans="1:12" ht="30.75" x14ac:dyDescent="0.35">
      <c r="A196" s="23" t="s">
        <v>329</v>
      </c>
      <c r="B196" s="24" t="s">
        <v>20</v>
      </c>
      <c r="C196" s="24" t="s">
        <v>33</v>
      </c>
      <c r="D196" s="24" t="s">
        <v>33</v>
      </c>
      <c r="E196" s="24" t="s">
        <v>330</v>
      </c>
      <c r="F196" s="24">
        <v>500</v>
      </c>
      <c r="G196" s="70"/>
      <c r="H196" s="25">
        <v>110</v>
      </c>
      <c r="I196" s="40">
        <v>110</v>
      </c>
      <c r="J196" s="40">
        <v>30.754100000000001</v>
      </c>
      <c r="K196" s="40">
        <v>27.958272727272725</v>
      </c>
      <c r="L196" s="40">
        <v>27.958272727272725</v>
      </c>
    </row>
    <row r="197" spans="1:12" ht="15.4" x14ac:dyDescent="0.35">
      <c r="A197" s="28" t="s">
        <v>331</v>
      </c>
      <c r="B197" s="35"/>
      <c r="C197" s="35"/>
      <c r="D197" s="35"/>
      <c r="E197" s="36" t="s">
        <v>332</v>
      </c>
      <c r="F197" s="35"/>
      <c r="G197" s="37">
        <v>9613.5</v>
      </c>
      <c r="H197" s="37">
        <v>9613.5</v>
      </c>
      <c r="I197" s="37">
        <v>9613.5</v>
      </c>
      <c r="J197" s="37">
        <v>2012.8937000000001</v>
      </c>
      <c r="K197" s="37">
        <v>20.93825020339677</v>
      </c>
      <c r="L197" s="37">
        <v>20.93825020339677</v>
      </c>
    </row>
    <row r="198" spans="1:12" ht="46.15" x14ac:dyDescent="0.35">
      <c r="A198" s="23" t="s">
        <v>333</v>
      </c>
      <c r="B198" s="24" t="s">
        <v>54</v>
      </c>
      <c r="C198" s="24" t="s">
        <v>33</v>
      </c>
      <c r="D198" s="24" t="s">
        <v>43</v>
      </c>
      <c r="E198" s="24" t="s">
        <v>334</v>
      </c>
      <c r="F198" s="24">
        <v>800</v>
      </c>
      <c r="G198" s="25"/>
      <c r="H198" s="25">
        <v>465.1</v>
      </c>
      <c r="I198" s="52">
        <v>465.1</v>
      </c>
      <c r="J198" s="40">
        <v>0</v>
      </c>
      <c r="K198" s="40">
        <v>0</v>
      </c>
      <c r="L198" s="40">
        <v>0</v>
      </c>
    </row>
    <row r="199" spans="1:12" ht="46.15" x14ac:dyDescent="0.35">
      <c r="A199" s="23" t="s">
        <v>335</v>
      </c>
      <c r="B199" s="24" t="s">
        <v>54</v>
      </c>
      <c r="C199" s="24" t="s">
        <v>40</v>
      </c>
      <c r="D199" s="24" t="s">
        <v>32</v>
      </c>
      <c r="E199" s="24" t="s">
        <v>336</v>
      </c>
      <c r="F199" s="24">
        <v>400</v>
      </c>
      <c r="G199" s="25"/>
      <c r="H199" s="25">
        <v>8765.4</v>
      </c>
      <c r="I199" s="52">
        <v>8765.4</v>
      </c>
      <c r="J199" s="40">
        <v>1985.5937000000001</v>
      </c>
      <c r="K199" s="40">
        <v>22.652692305436929</v>
      </c>
      <c r="L199" s="40">
        <v>22.652692305436929</v>
      </c>
    </row>
    <row r="200" spans="1:12" ht="46.15" x14ac:dyDescent="0.35">
      <c r="A200" s="23" t="s">
        <v>246</v>
      </c>
      <c r="B200" s="24" t="s">
        <v>54</v>
      </c>
      <c r="C200" s="24" t="s">
        <v>33</v>
      </c>
      <c r="D200" s="24" t="s">
        <v>44</v>
      </c>
      <c r="E200" s="24" t="s">
        <v>336</v>
      </c>
      <c r="F200" s="24">
        <v>600</v>
      </c>
      <c r="G200" s="25"/>
      <c r="H200" s="25">
        <v>383</v>
      </c>
      <c r="I200" s="52">
        <v>383</v>
      </c>
      <c r="J200" s="40">
        <v>27.3</v>
      </c>
      <c r="K200" s="40">
        <v>7.1</v>
      </c>
      <c r="L200" s="40">
        <v>7.1</v>
      </c>
    </row>
    <row r="201" spans="1:12" ht="15.4" x14ac:dyDescent="0.4">
      <c r="A201" s="28" t="s">
        <v>817</v>
      </c>
      <c r="B201" s="35"/>
      <c r="C201" s="35"/>
      <c r="D201" s="35"/>
      <c r="E201" s="36" t="s">
        <v>337</v>
      </c>
      <c r="F201" s="79"/>
      <c r="G201" s="37">
        <v>230</v>
      </c>
      <c r="H201" s="37">
        <v>230</v>
      </c>
      <c r="I201" s="37">
        <v>238</v>
      </c>
      <c r="J201" s="37">
        <v>32.226923669999998</v>
      </c>
      <c r="K201" s="37">
        <v>14.011705943478258</v>
      </c>
      <c r="L201" s="37">
        <v>13.540724231092435</v>
      </c>
    </row>
    <row r="202" spans="1:12" ht="83.25" customHeight="1" x14ac:dyDescent="0.45">
      <c r="A202" s="23" t="s">
        <v>338</v>
      </c>
      <c r="B202" s="24" t="s">
        <v>55</v>
      </c>
      <c r="C202" s="24" t="s">
        <v>33</v>
      </c>
      <c r="D202" s="24" t="s">
        <v>43</v>
      </c>
      <c r="E202" s="24" t="s">
        <v>339</v>
      </c>
      <c r="F202" s="24">
        <v>600</v>
      </c>
      <c r="G202" s="80"/>
      <c r="H202" s="25">
        <v>230</v>
      </c>
      <c r="I202" s="40">
        <v>230</v>
      </c>
      <c r="J202" s="40">
        <v>32.226923669999998</v>
      </c>
      <c r="K202" s="40">
        <v>14.011705943478258</v>
      </c>
      <c r="L202" s="40">
        <v>14</v>
      </c>
    </row>
    <row r="203" spans="1:12" s="62" customFormat="1" ht="95.25" customHeight="1" x14ac:dyDescent="0.45">
      <c r="A203" s="32" t="s">
        <v>854</v>
      </c>
      <c r="B203" s="33" t="s">
        <v>20</v>
      </c>
      <c r="C203" s="33" t="s">
        <v>33</v>
      </c>
      <c r="D203" s="33" t="s">
        <v>33</v>
      </c>
      <c r="E203" s="33" t="s">
        <v>855</v>
      </c>
      <c r="F203" s="33" t="s">
        <v>35</v>
      </c>
      <c r="G203" s="80"/>
      <c r="H203" s="34"/>
      <c r="I203" s="41">
        <v>2</v>
      </c>
      <c r="J203" s="41">
        <v>0</v>
      </c>
      <c r="K203" s="41">
        <v>0</v>
      </c>
      <c r="L203" s="41">
        <v>0</v>
      </c>
    </row>
    <row r="204" spans="1:12" s="62" customFormat="1" ht="75.75" customHeight="1" x14ac:dyDescent="0.45">
      <c r="A204" s="32" t="s">
        <v>856</v>
      </c>
      <c r="B204" s="33" t="s">
        <v>20</v>
      </c>
      <c r="C204" s="33" t="s">
        <v>33</v>
      </c>
      <c r="D204" s="33" t="s">
        <v>33</v>
      </c>
      <c r="E204" s="33" t="s">
        <v>857</v>
      </c>
      <c r="F204" s="33" t="s">
        <v>35</v>
      </c>
      <c r="G204" s="80"/>
      <c r="H204" s="34"/>
      <c r="I204" s="41">
        <v>6</v>
      </c>
      <c r="J204" s="41">
        <v>0</v>
      </c>
      <c r="K204" s="41">
        <v>0</v>
      </c>
      <c r="L204" s="41">
        <v>0</v>
      </c>
    </row>
    <row r="205" spans="1:12" ht="30" x14ac:dyDescent="0.35">
      <c r="A205" s="28" t="s">
        <v>340</v>
      </c>
      <c r="B205" s="35"/>
      <c r="C205" s="35"/>
      <c r="D205" s="35"/>
      <c r="E205" s="36" t="s">
        <v>341</v>
      </c>
      <c r="F205" s="35"/>
      <c r="G205" s="81" t="s">
        <v>342</v>
      </c>
      <c r="H205" s="37">
        <v>1413.5</v>
      </c>
      <c r="I205" s="37">
        <v>0</v>
      </c>
      <c r="J205" s="37">
        <v>0</v>
      </c>
      <c r="K205" s="37">
        <v>0</v>
      </c>
      <c r="L205" s="37">
        <v>0</v>
      </c>
    </row>
    <row r="206" spans="1:12" ht="30.75" x14ac:dyDescent="0.35">
      <c r="A206" s="58" t="s">
        <v>343</v>
      </c>
      <c r="B206" s="59" t="s">
        <v>21</v>
      </c>
      <c r="C206" s="59" t="s">
        <v>32</v>
      </c>
      <c r="D206" s="59">
        <v>13</v>
      </c>
      <c r="E206" s="59" t="s">
        <v>344</v>
      </c>
      <c r="F206" s="59">
        <v>800</v>
      </c>
      <c r="G206" s="44"/>
      <c r="H206" s="44">
        <v>1413.5</v>
      </c>
      <c r="I206" s="46">
        <v>0</v>
      </c>
      <c r="J206" s="46">
        <v>0</v>
      </c>
      <c r="K206" s="46">
        <v>0</v>
      </c>
      <c r="L206" s="46">
        <v>0</v>
      </c>
    </row>
    <row r="207" spans="1:12" ht="15" x14ac:dyDescent="0.35">
      <c r="A207" s="14" t="s">
        <v>816</v>
      </c>
      <c r="B207" s="15"/>
      <c r="C207" s="15"/>
      <c r="D207" s="15"/>
      <c r="E207" s="15" t="s">
        <v>345</v>
      </c>
      <c r="F207" s="15"/>
      <c r="G207" s="82">
        <v>105280.1</v>
      </c>
      <c r="H207" s="82">
        <v>105280.1</v>
      </c>
      <c r="I207" s="82">
        <v>105280.1</v>
      </c>
      <c r="J207" s="82">
        <v>40575.169342729998</v>
      </c>
      <c r="K207" s="83">
        <v>38.540211929162048</v>
      </c>
      <c r="L207" s="84">
        <v>38.540211929162048</v>
      </c>
    </row>
    <row r="208" spans="1:12" ht="15.4" x14ac:dyDescent="0.35">
      <c r="A208" s="19" t="s">
        <v>346</v>
      </c>
      <c r="B208" s="64"/>
      <c r="C208" s="65"/>
      <c r="D208" s="65"/>
      <c r="E208" s="66" t="s">
        <v>347</v>
      </c>
      <c r="F208" s="20"/>
      <c r="G208" s="67">
        <v>23460.1</v>
      </c>
      <c r="H208" s="67">
        <v>23460.100000000002</v>
      </c>
      <c r="I208" s="67">
        <v>23460.100000000002</v>
      </c>
      <c r="J208" s="67">
        <v>4143.5888771</v>
      </c>
      <c r="K208" s="68">
        <v>17.662289825177471</v>
      </c>
      <c r="L208" s="68">
        <v>17.662289825177471</v>
      </c>
    </row>
    <row r="209" spans="1:12" ht="39.75" customHeight="1" x14ac:dyDescent="0.35">
      <c r="A209" s="23" t="s">
        <v>348</v>
      </c>
      <c r="B209" s="85" t="s">
        <v>14</v>
      </c>
      <c r="C209" s="86">
        <v>14</v>
      </c>
      <c r="D209" s="86" t="s">
        <v>39</v>
      </c>
      <c r="E209" s="86" t="s">
        <v>349</v>
      </c>
      <c r="F209" s="85">
        <v>500</v>
      </c>
      <c r="G209" s="87"/>
      <c r="H209" s="88">
        <v>22460</v>
      </c>
      <c r="I209" s="88">
        <v>22460</v>
      </c>
      <c r="J209" s="88">
        <v>3643.5444771000002</v>
      </c>
      <c r="K209" s="88">
        <v>16.222370779608195</v>
      </c>
      <c r="L209" s="88">
        <v>16.222370779608195</v>
      </c>
    </row>
    <row r="210" spans="1:12" ht="46.15" x14ac:dyDescent="0.35">
      <c r="A210" s="23" t="s">
        <v>350</v>
      </c>
      <c r="B210" s="85" t="s">
        <v>14</v>
      </c>
      <c r="C210" s="86" t="s">
        <v>40</v>
      </c>
      <c r="D210" s="86" t="s">
        <v>5</v>
      </c>
      <c r="E210" s="86" t="s">
        <v>351</v>
      </c>
      <c r="F210" s="85">
        <v>600</v>
      </c>
      <c r="G210" s="89"/>
      <c r="H210" s="88">
        <v>614.4</v>
      </c>
      <c r="I210" s="88">
        <v>614.4</v>
      </c>
      <c r="J210" s="88">
        <v>307.17770000000002</v>
      </c>
      <c r="K210" s="88">
        <v>50</v>
      </c>
      <c r="L210" s="88">
        <v>50</v>
      </c>
    </row>
    <row r="211" spans="1:12" ht="46.15" x14ac:dyDescent="0.35">
      <c r="A211" s="23" t="s">
        <v>352</v>
      </c>
      <c r="B211" s="85" t="s">
        <v>14</v>
      </c>
      <c r="C211" s="86" t="s">
        <v>40</v>
      </c>
      <c r="D211" s="86" t="s">
        <v>40</v>
      </c>
      <c r="E211" s="86" t="s">
        <v>351</v>
      </c>
      <c r="F211" s="85">
        <v>600</v>
      </c>
      <c r="G211" s="89"/>
      <c r="H211" s="88">
        <v>385.7</v>
      </c>
      <c r="I211" s="88">
        <v>385.7</v>
      </c>
      <c r="J211" s="88">
        <v>192.86670000000001</v>
      </c>
      <c r="K211" s="88">
        <v>50</v>
      </c>
      <c r="L211" s="88">
        <v>50</v>
      </c>
    </row>
    <row r="212" spans="1:12" ht="30" x14ac:dyDescent="0.35">
      <c r="A212" s="28" t="s">
        <v>353</v>
      </c>
      <c r="B212" s="74"/>
      <c r="C212" s="74"/>
      <c r="D212" s="74"/>
      <c r="E212" s="74" t="s">
        <v>354</v>
      </c>
      <c r="F212" s="74"/>
      <c r="G212" s="90">
        <v>46420</v>
      </c>
      <c r="H212" s="90">
        <v>46420</v>
      </c>
      <c r="I212" s="90">
        <v>46420</v>
      </c>
      <c r="J212" s="90">
        <v>1031.5804656300002</v>
      </c>
      <c r="K212" s="90">
        <v>2.2222758845971566</v>
      </c>
      <c r="L212" s="90">
        <v>2.2222758845971566</v>
      </c>
    </row>
    <row r="213" spans="1:12" ht="30.75" x14ac:dyDescent="0.35">
      <c r="A213" s="23" t="s">
        <v>355</v>
      </c>
      <c r="B213" s="85" t="s">
        <v>14</v>
      </c>
      <c r="C213" s="86" t="s">
        <v>40</v>
      </c>
      <c r="D213" s="85" t="s">
        <v>39</v>
      </c>
      <c r="E213" s="86" t="s">
        <v>356</v>
      </c>
      <c r="F213" s="85">
        <v>500</v>
      </c>
      <c r="G213" s="88"/>
      <c r="H213" s="88">
        <v>41320</v>
      </c>
      <c r="I213" s="88">
        <v>41320</v>
      </c>
      <c r="J213" s="88">
        <v>931.58046563000005</v>
      </c>
      <c r="K213" s="88">
        <v>2.2545509816795741</v>
      </c>
      <c r="L213" s="88">
        <v>2.2545509816795741</v>
      </c>
    </row>
    <row r="214" spans="1:12" ht="61.5" x14ac:dyDescent="0.35">
      <c r="A214" s="23" t="s">
        <v>357</v>
      </c>
      <c r="B214" s="85" t="s">
        <v>14</v>
      </c>
      <c r="C214" s="86" t="s">
        <v>40</v>
      </c>
      <c r="D214" s="85" t="s">
        <v>40</v>
      </c>
      <c r="E214" s="86" t="s">
        <v>358</v>
      </c>
      <c r="F214" s="85" t="s">
        <v>4</v>
      </c>
      <c r="G214" s="88"/>
      <c r="H214" s="88">
        <v>5000</v>
      </c>
      <c r="I214" s="88">
        <v>5000</v>
      </c>
      <c r="J214" s="88">
        <v>0</v>
      </c>
      <c r="K214" s="88">
        <v>0</v>
      </c>
      <c r="L214" s="88">
        <v>0</v>
      </c>
    </row>
    <row r="215" spans="1:12" ht="46.15" x14ac:dyDescent="0.35">
      <c r="A215" s="23" t="s">
        <v>352</v>
      </c>
      <c r="B215" s="85" t="s">
        <v>14</v>
      </c>
      <c r="C215" s="86" t="s">
        <v>40</v>
      </c>
      <c r="D215" s="86" t="s">
        <v>40</v>
      </c>
      <c r="E215" s="86" t="s">
        <v>359</v>
      </c>
      <c r="F215" s="85">
        <v>600</v>
      </c>
      <c r="G215" s="88"/>
      <c r="H215" s="88">
        <v>100</v>
      </c>
      <c r="I215" s="88">
        <v>100</v>
      </c>
      <c r="J215" s="88">
        <v>100</v>
      </c>
      <c r="K215" s="88">
        <v>100</v>
      </c>
      <c r="L215" s="88">
        <v>100</v>
      </c>
    </row>
    <row r="216" spans="1:12" ht="30" x14ac:dyDescent="0.35">
      <c r="A216" s="28" t="s">
        <v>360</v>
      </c>
      <c r="B216" s="91"/>
      <c r="C216" s="92"/>
      <c r="D216" s="92"/>
      <c r="E216" s="93" t="s">
        <v>361</v>
      </c>
      <c r="F216" s="91"/>
      <c r="G216" s="90">
        <v>35400</v>
      </c>
      <c r="H216" s="90">
        <v>35400</v>
      </c>
      <c r="I216" s="90">
        <v>35400</v>
      </c>
      <c r="J216" s="90">
        <v>35400</v>
      </c>
      <c r="K216" s="90">
        <v>100</v>
      </c>
      <c r="L216" s="90">
        <v>100</v>
      </c>
    </row>
    <row r="217" spans="1:12" ht="46.15" x14ac:dyDescent="0.35">
      <c r="A217" s="58" t="s">
        <v>362</v>
      </c>
      <c r="B217" s="94" t="s">
        <v>14</v>
      </c>
      <c r="C217" s="95" t="s">
        <v>40</v>
      </c>
      <c r="D217" s="95" t="s">
        <v>40</v>
      </c>
      <c r="E217" s="95" t="s">
        <v>61</v>
      </c>
      <c r="F217" s="94">
        <v>800</v>
      </c>
      <c r="G217" s="96"/>
      <c r="H217" s="96">
        <v>35400</v>
      </c>
      <c r="I217" s="96">
        <v>35400</v>
      </c>
      <c r="J217" s="96">
        <v>35400</v>
      </c>
      <c r="K217" s="96">
        <v>100</v>
      </c>
      <c r="L217" s="96">
        <v>100</v>
      </c>
    </row>
    <row r="218" spans="1:12" ht="15.4" x14ac:dyDescent="0.35">
      <c r="A218" s="14" t="s">
        <v>818</v>
      </c>
      <c r="B218" s="97"/>
      <c r="C218" s="98"/>
      <c r="D218" s="98"/>
      <c r="E218" s="99" t="s">
        <v>363</v>
      </c>
      <c r="F218" s="97"/>
      <c r="G218" s="16">
        <v>60845.65</v>
      </c>
      <c r="H218" s="16">
        <v>60709.726800000004</v>
      </c>
      <c r="I218" s="16">
        <v>57012.945800000009</v>
      </c>
      <c r="J218" s="16">
        <v>6611.427175060001</v>
      </c>
      <c r="K218" s="16">
        <v>10.890227190183964</v>
      </c>
      <c r="L218" s="16">
        <v>11.596361286527314</v>
      </c>
    </row>
    <row r="219" spans="1:12" ht="15.4" x14ac:dyDescent="0.35">
      <c r="A219" s="19" t="s">
        <v>364</v>
      </c>
      <c r="B219" s="100"/>
      <c r="C219" s="100"/>
      <c r="D219" s="100"/>
      <c r="E219" s="50" t="s">
        <v>365</v>
      </c>
      <c r="F219" s="100"/>
      <c r="G219" s="101">
        <v>6771</v>
      </c>
      <c r="H219" s="101">
        <v>6770.9661999999998</v>
      </c>
      <c r="I219" s="101">
        <v>6270.9661999999998</v>
      </c>
      <c r="J219" s="101">
        <v>1107.00105254</v>
      </c>
      <c r="K219" s="101">
        <v>16.349233179453769</v>
      </c>
      <c r="L219" s="101">
        <v>17.652798902663516</v>
      </c>
    </row>
    <row r="220" spans="1:12" ht="46.15" x14ac:dyDescent="0.35">
      <c r="A220" s="23" t="s">
        <v>366</v>
      </c>
      <c r="B220" s="24" t="s">
        <v>7</v>
      </c>
      <c r="C220" s="24" t="s">
        <v>44</v>
      </c>
      <c r="D220" s="24" t="s">
        <v>40</v>
      </c>
      <c r="E220" s="24" t="s">
        <v>367</v>
      </c>
      <c r="F220" s="24">
        <v>600</v>
      </c>
      <c r="G220" s="25"/>
      <c r="H220" s="25">
        <v>25</v>
      </c>
      <c r="I220" s="25">
        <v>25</v>
      </c>
      <c r="J220" s="25">
        <v>0</v>
      </c>
      <c r="K220" s="40">
        <v>0</v>
      </c>
      <c r="L220" s="40">
        <v>0</v>
      </c>
    </row>
    <row r="221" spans="1:12" ht="44.25" customHeight="1" x14ac:dyDescent="0.35">
      <c r="A221" s="23" t="s">
        <v>368</v>
      </c>
      <c r="B221" s="24" t="s">
        <v>9</v>
      </c>
      <c r="C221" s="24" t="s">
        <v>44</v>
      </c>
      <c r="D221" s="24" t="s">
        <v>40</v>
      </c>
      <c r="E221" s="24" t="s">
        <v>369</v>
      </c>
      <c r="F221" s="24">
        <v>500</v>
      </c>
      <c r="G221" s="25"/>
      <c r="H221" s="25">
        <v>6716.1181999999999</v>
      </c>
      <c r="I221" s="25">
        <v>6216.1181999999999</v>
      </c>
      <c r="J221" s="25">
        <v>1087.1022525400001</v>
      </c>
      <c r="K221" s="40">
        <v>16.186466946635932</v>
      </c>
      <c r="L221" s="40">
        <v>17.488442426014359</v>
      </c>
    </row>
    <row r="222" spans="1:12" ht="46.15" x14ac:dyDescent="0.35">
      <c r="A222" s="23" t="s">
        <v>366</v>
      </c>
      <c r="B222" s="24" t="s">
        <v>9</v>
      </c>
      <c r="C222" s="24" t="s">
        <v>44</v>
      </c>
      <c r="D222" s="24" t="s">
        <v>40</v>
      </c>
      <c r="E222" s="24" t="s">
        <v>367</v>
      </c>
      <c r="F222" s="24">
        <v>600</v>
      </c>
      <c r="G222" s="25"/>
      <c r="H222" s="25">
        <v>29.847999999999999</v>
      </c>
      <c r="I222" s="25">
        <v>29.848000000000003</v>
      </c>
      <c r="J222" s="25">
        <v>19.898800000000001</v>
      </c>
      <c r="K222" s="40">
        <v>66.667113374430443</v>
      </c>
      <c r="L222" s="40">
        <v>66.667113374430443</v>
      </c>
    </row>
    <row r="223" spans="1:12" ht="30" x14ac:dyDescent="0.35">
      <c r="A223" s="102" t="s">
        <v>370</v>
      </c>
      <c r="B223" s="35"/>
      <c r="C223" s="35"/>
      <c r="D223" s="35"/>
      <c r="E223" s="36" t="s">
        <v>371</v>
      </c>
      <c r="F223" s="35"/>
      <c r="G223" s="78">
        <v>3703.8</v>
      </c>
      <c r="H223" s="78">
        <v>3813.7786000000001</v>
      </c>
      <c r="I223" s="78">
        <v>382</v>
      </c>
      <c r="J223" s="78">
        <v>142</v>
      </c>
      <c r="K223" s="78">
        <v>3.7233414650761318</v>
      </c>
      <c r="L223" s="78">
        <v>37.172774869109951</v>
      </c>
    </row>
    <row r="224" spans="1:12" ht="46.15" x14ac:dyDescent="0.35">
      <c r="A224" s="23" t="s">
        <v>366</v>
      </c>
      <c r="B224" s="24" t="s">
        <v>7</v>
      </c>
      <c r="C224" s="24" t="s">
        <v>44</v>
      </c>
      <c r="D224" s="24" t="s">
        <v>40</v>
      </c>
      <c r="E224" s="24" t="s">
        <v>372</v>
      </c>
      <c r="F224" s="24">
        <v>600</v>
      </c>
      <c r="G224" s="25"/>
      <c r="H224" s="25">
        <v>142</v>
      </c>
      <c r="I224" s="25">
        <v>142</v>
      </c>
      <c r="J224" s="25">
        <v>142</v>
      </c>
      <c r="K224" s="40">
        <v>100</v>
      </c>
      <c r="L224" s="40">
        <v>100</v>
      </c>
    </row>
    <row r="225" spans="1:12" ht="61.5" x14ac:dyDescent="0.35">
      <c r="A225" s="23" t="s">
        <v>373</v>
      </c>
      <c r="B225" s="24" t="s">
        <v>9</v>
      </c>
      <c r="C225" s="24" t="s">
        <v>44</v>
      </c>
      <c r="D225" s="24" t="s">
        <v>40</v>
      </c>
      <c r="E225" s="24" t="s">
        <v>374</v>
      </c>
      <c r="F225" s="24">
        <v>500</v>
      </c>
      <c r="G225" s="25"/>
      <c r="H225" s="25">
        <v>3321.7786000000001</v>
      </c>
      <c r="I225" s="25">
        <v>0</v>
      </c>
      <c r="J225" s="25">
        <v>0</v>
      </c>
      <c r="K225" s="40">
        <v>0</v>
      </c>
      <c r="L225" s="40">
        <v>0</v>
      </c>
    </row>
    <row r="226" spans="1:12" ht="30.75" x14ac:dyDescent="0.35">
      <c r="A226" s="23" t="s">
        <v>375</v>
      </c>
      <c r="B226" s="24" t="s">
        <v>21</v>
      </c>
      <c r="C226" s="24" t="s">
        <v>44</v>
      </c>
      <c r="D226" s="24" t="s">
        <v>40</v>
      </c>
      <c r="E226" s="24" t="s">
        <v>372</v>
      </c>
      <c r="F226" s="24">
        <v>800</v>
      </c>
      <c r="G226" s="25"/>
      <c r="H226" s="25">
        <v>350</v>
      </c>
      <c r="I226" s="25">
        <v>240</v>
      </c>
      <c r="J226" s="25">
        <v>0</v>
      </c>
      <c r="K226" s="40">
        <v>0</v>
      </c>
      <c r="L226" s="40">
        <v>0</v>
      </c>
    </row>
    <row r="227" spans="1:12" ht="30" x14ac:dyDescent="0.35">
      <c r="A227" s="28" t="s">
        <v>819</v>
      </c>
      <c r="B227" s="103"/>
      <c r="C227" s="104"/>
      <c r="D227" s="104"/>
      <c r="E227" s="93" t="s">
        <v>376</v>
      </c>
      <c r="F227" s="103"/>
      <c r="G227" s="30">
        <v>396.6</v>
      </c>
      <c r="H227" s="30">
        <v>396.63</v>
      </c>
      <c r="I227" s="30">
        <v>396.63</v>
      </c>
      <c r="J227" s="30">
        <v>0</v>
      </c>
      <c r="K227" s="30">
        <v>0</v>
      </c>
      <c r="L227" s="78">
        <v>0</v>
      </c>
    </row>
    <row r="228" spans="1:12" ht="46.15" x14ac:dyDescent="0.35">
      <c r="A228" s="23" t="s">
        <v>63</v>
      </c>
      <c r="B228" s="24">
        <v>725</v>
      </c>
      <c r="C228" s="24" t="s">
        <v>44</v>
      </c>
      <c r="D228" s="24" t="s">
        <v>40</v>
      </c>
      <c r="E228" s="24" t="s">
        <v>64</v>
      </c>
      <c r="F228" s="24">
        <v>800</v>
      </c>
      <c r="G228" s="25"/>
      <c r="H228" s="25">
        <v>30</v>
      </c>
      <c r="I228" s="25">
        <v>30</v>
      </c>
      <c r="J228" s="25">
        <v>0</v>
      </c>
      <c r="K228" s="40">
        <v>0</v>
      </c>
      <c r="L228" s="40">
        <v>0</v>
      </c>
    </row>
    <row r="229" spans="1:12" ht="61.5" x14ac:dyDescent="0.35">
      <c r="A229" s="23" t="s">
        <v>65</v>
      </c>
      <c r="B229" s="24">
        <v>725</v>
      </c>
      <c r="C229" s="24" t="s">
        <v>44</v>
      </c>
      <c r="D229" s="24" t="s">
        <v>40</v>
      </c>
      <c r="E229" s="24" t="s">
        <v>66</v>
      </c>
      <c r="F229" s="24">
        <v>800</v>
      </c>
      <c r="G229" s="25"/>
      <c r="H229" s="25">
        <v>222.63</v>
      </c>
      <c r="I229" s="25">
        <v>222.63</v>
      </c>
      <c r="J229" s="25">
        <v>0</v>
      </c>
      <c r="K229" s="40">
        <v>0</v>
      </c>
      <c r="L229" s="40">
        <v>0</v>
      </c>
    </row>
    <row r="230" spans="1:12" ht="46.15" x14ac:dyDescent="0.35">
      <c r="A230" s="23" t="s">
        <v>377</v>
      </c>
      <c r="B230" s="24">
        <v>725</v>
      </c>
      <c r="C230" s="24" t="s">
        <v>44</v>
      </c>
      <c r="D230" s="24" t="s">
        <v>40</v>
      </c>
      <c r="E230" s="24" t="s">
        <v>378</v>
      </c>
      <c r="F230" s="24">
        <v>400</v>
      </c>
      <c r="G230" s="25"/>
      <c r="H230" s="25">
        <v>144</v>
      </c>
      <c r="I230" s="25">
        <v>144</v>
      </c>
      <c r="J230" s="25">
        <v>0</v>
      </c>
      <c r="K230" s="40">
        <v>0</v>
      </c>
      <c r="L230" s="40">
        <v>0</v>
      </c>
    </row>
    <row r="231" spans="1:12" ht="15.4" x14ac:dyDescent="0.35">
      <c r="A231" s="28" t="s">
        <v>379</v>
      </c>
      <c r="B231" s="35"/>
      <c r="C231" s="35"/>
      <c r="D231" s="35"/>
      <c r="E231" s="36" t="s">
        <v>380</v>
      </c>
      <c r="F231" s="35"/>
      <c r="G231" s="78">
        <v>13858.2</v>
      </c>
      <c r="H231" s="78">
        <v>13748.237800000001</v>
      </c>
      <c r="I231" s="78">
        <v>13858.237799999999</v>
      </c>
      <c r="J231" s="78">
        <v>1484.6549</v>
      </c>
      <c r="K231" s="78">
        <v>10.798874165531236</v>
      </c>
      <c r="L231" s="78">
        <v>10.71315791680238</v>
      </c>
    </row>
    <row r="232" spans="1:12" ht="46.15" x14ac:dyDescent="0.35">
      <c r="A232" s="23" t="s">
        <v>366</v>
      </c>
      <c r="B232" s="24" t="s">
        <v>7</v>
      </c>
      <c r="C232" s="24" t="s">
        <v>44</v>
      </c>
      <c r="D232" s="24" t="s">
        <v>40</v>
      </c>
      <c r="E232" s="24" t="s">
        <v>381</v>
      </c>
      <c r="F232" s="24" t="s">
        <v>35</v>
      </c>
      <c r="G232" s="40"/>
      <c r="H232" s="40"/>
      <c r="I232" s="34">
        <v>327.84090000000003</v>
      </c>
      <c r="J232" s="40">
        <v>327.84090000000003</v>
      </c>
      <c r="K232" s="40"/>
      <c r="L232" s="40">
        <v>100</v>
      </c>
    </row>
    <row r="233" spans="1:12" ht="46.15" x14ac:dyDescent="0.35">
      <c r="A233" s="23" t="s">
        <v>366</v>
      </c>
      <c r="B233" s="24" t="s">
        <v>9</v>
      </c>
      <c r="C233" s="24" t="s">
        <v>44</v>
      </c>
      <c r="D233" s="24" t="s">
        <v>40</v>
      </c>
      <c r="E233" s="24" t="s">
        <v>382</v>
      </c>
      <c r="F233" s="24" t="s">
        <v>35</v>
      </c>
      <c r="G233" s="40"/>
      <c r="H233" s="40"/>
      <c r="I233" s="34">
        <v>140</v>
      </c>
      <c r="J233" s="40">
        <v>110</v>
      </c>
      <c r="K233" s="40"/>
      <c r="L233" s="40">
        <v>78.571428571428569</v>
      </c>
    </row>
    <row r="234" spans="1:12" ht="46.15" x14ac:dyDescent="0.35">
      <c r="A234" s="23" t="s">
        <v>366</v>
      </c>
      <c r="B234" s="24" t="s">
        <v>9</v>
      </c>
      <c r="C234" s="24" t="s">
        <v>44</v>
      </c>
      <c r="D234" s="24" t="s">
        <v>40</v>
      </c>
      <c r="E234" s="24" t="s">
        <v>383</v>
      </c>
      <c r="F234" s="24" t="s">
        <v>35</v>
      </c>
      <c r="G234" s="40"/>
      <c r="H234" s="40"/>
      <c r="I234" s="34">
        <v>300</v>
      </c>
      <c r="J234" s="40">
        <v>0</v>
      </c>
      <c r="K234" s="40"/>
      <c r="L234" s="40">
        <v>0</v>
      </c>
    </row>
    <row r="235" spans="1:12" ht="30.75" x14ac:dyDescent="0.35">
      <c r="A235" s="23" t="s">
        <v>375</v>
      </c>
      <c r="B235" s="24" t="s">
        <v>21</v>
      </c>
      <c r="C235" s="24" t="s">
        <v>44</v>
      </c>
      <c r="D235" s="24" t="s">
        <v>40</v>
      </c>
      <c r="E235" s="24" t="s">
        <v>384</v>
      </c>
      <c r="F235" s="24">
        <v>800</v>
      </c>
      <c r="G235" s="40"/>
      <c r="H235" s="25">
        <v>12748.237800000001</v>
      </c>
      <c r="I235" s="34">
        <v>10986.5969</v>
      </c>
      <c r="J235" s="25">
        <v>0</v>
      </c>
      <c r="K235" s="40">
        <v>0</v>
      </c>
      <c r="L235" s="41">
        <v>0</v>
      </c>
    </row>
    <row r="236" spans="1:12" ht="15.4" x14ac:dyDescent="0.35">
      <c r="A236" s="23" t="s">
        <v>385</v>
      </c>
      <c r="B236" s="24">
        <v>109</v>
      </c>
      <c r="C236" s="24" t="s">
        <v>5</v>
      </c>
      <c r="D236" s="24" t="s">
        <v>41</v>
      </c>
      <c r="E236" s="24" t="s">
        <v>386</v>
      </c>
      <c r="F236" s="24">
        <v>500</v>
      </c>
      <c r="G236" s="40"/>
      <c r="H236" s="25">
        <v>1000</v>
      </c>
      <c r="I236" s="34">
        <v>1000</v>
      </c>
      <c r="J236" s="25">
        <v>0</v>
      </c>
      <c r="K236" s="40">
        <v>0</v>
      </c>
      <c r="L236" s="40">
        <v>0</v>
      </c>
    </row>
    <row r="237" spans="1:12" s="62" customFormat="1" ht="46.15" x14ac:dyDescent="0.35">
      <c r="A237" s="32" t="s">
        <v>858</v>
      </c>
      <c r="B237" s="33" t="s">
        <v>25</v>
      </c>
      <c r="C237" s="33" t="s">
        <v>43</v>
      </c>
      <c r="D237" s="33" t="s">
        <v>33</v>
      </c>
      <c r="E237" s="33" t="s">
        <v>859</v>
      </c>
      <c r="F237" s="33" t="s">
        <v>35</v>
      </c>
      <c r="G237" s="40"/>
      <c r="H237" s="34"/>
      <c r="I237" s="34">
        <v>349.5</v>
      </c>
      <c r="J237" s="34">
        <v>316</v>
      </c>
      <c r="K237" s="41"/>
      <c r="L237" s="41">
        <v>90.414878397711021</v>
      </c>
    </row>
    <row r="238" spans="1:12" s="62" customFormat="1" ht="46.15" x14ac:dyDescent="0.35">
      <c r="A238" s="32" t="s">
        <v>858</v>
      </c>
      <c r="B238" s="33" t="s">
        <v>25</v>
      </c>
      <c r="C238" s="33" t="s">
        <v>43</v>
      </c>
      <c r="D238" s="33" t="s">
        <v>41</v>
      </c>
      <c r="E238" s="33" t="s">
        <v>859</v>
      </c>
      <c r="F238" s="33" t="s">
        <v>35</v>
      </c>
      <c r="G238" s="40"/>
      <c r="H238" s="34"/>
      <c r="I238" s="34">
        <v>157.4</v>
      </c>
      <c r="J238" s="34">
        <v>133.91399999999999</v>
      </c>
      <c r="K238" s="41"/>
      <c r="L238" s="41">
        <v>85.078780177890707</v>
      </c>
    </row>
    <row r="239" spans="1:12" ht="46.15" x14ac:dyDescent="0.35">
      <c r="A239" s="23" t="s">
        <v>366</v>
      </c>
      <c r="B239" s="24" t="s">
        <v>27</v>
      </c>
      <c r="C239" s="24" t="s">
        <v>44</v>
      </c>
      <c r="D239" s="24" t="s">
        <v>40</v>
      </c>
      <c r="E239" s="24" t="s">
        <v>387</v>
      </c>
      <c r="F239" s="24" t="s">
        <v>35</v>
      </c>
      <c r="G239" s="40"/>
      <c r="H239" s="25"/>
      <c r="I239" s="34">
        <v>596.9</v>
      </c>
      <c r="J239" s="25">
        <v>596.9</v>
      </c>
      <c r="K239" s="40"/>
      <c r="L239" s="40">
        <v>100</v>
      </c>
    </row>
    <row r="240" spans="1:12" ht="15.4" x14ac:dyDescent="0.35">
      <c r="A240" s="102" t="s">
        <v>388</v>
      </c>
      <c r="B240" s="35"/>
      <c r="C240" s="35"/>
      <c r="D240" s="35"/>
      <c r="E240" s="36" t="s">
        <v>389</v>
      </c>
      <c r="F240" s="35"/>
      <c r="G240" s="78">
        <v>5000</v>
      </c>
      <c r="H240" s="78">
        <v>5000</v>
      </c>
      <c r="I240" s="78">
        <v>4990.0754000000006</v>
      </c>
      <c r="J240" s="78">
        <v>121.16549999999999</v>
      </c>
      <c r="K240" s="78">
        <v>2.4233099999999999</v>
      </c>
      <c r="L240" s="78">
        <v>2.4281296430911641</v>
      </c>
    </row>
    <row r="241" spans="1:12" ht="30.75" x14ac:dyDescent="0.35">
      <c r="A241" s="23" t="s">
        <v>390</v>
      </c>
      <c r="B241" s="24" t="s">
        <v>14</v>
      </c>
      <c r="C241" s="24" t="s">
        <v>40</v>
      </c>
      <c r="D241" s="24" t="s">
        <v>40</v>
      </c>
      <c r="E241" s="24" t="s">
        <v>391</v>
      </c>
      <c r="F241" s="24">
        <v>500</v>
      </c>
      <c r="G241" s="25"/>
      <c r="H241" s="25">
        <v>4852.5</v>
      </c>
      <c r="I241" s="25">
        <v>4842.5754000000006</v>
      </c>
      <c r="J241" s="25">
        <v>0</v>
      </c>
      <c r="K241" s="40">
        <v>0</v>
      </c>
      <c r="L241" s="40">
        <v>0</v>
      </c>
    </row>
    <row r="242" spans="1:12" ht="46.15" x14ac:dyDescent="0.35">
      <c r="A242" s="23" t="s">
        <v>366</v>
      </c>
      <c r="B242" s="24">
        <v>141</v>
      </c>
      <c r="C242" s="24" t="s">
        <v>40</v>
      </c>
      <c r="D242" s="24" t="s">
        <v>40</v>
      </c>
      <c r="E242" s="24" t="s">
        <v>392</v>
      </c>
      <c r="F242" s="24">
        <v>600</v>
      </c>
      <c r="G242" s="25"/>
      <c r="H242" s="25">
        <v>147.5</v>
      </c>
      <c r="I242" s="25">
        <v>147.5</v>
      </c>
      <c r="J242" s="25">
        <v>121.16549999999999</v>
      </c>
      <c r="K242" s="40">
        <v>82.146101694915245</v>
      </c>
      <c r="L242" s="40">
        <v>82.146101694915245</v>
      </c>
    </row>
    <row r="243" spans="1:12" ht="15" x14ac:dyDescent="0.35">
      <c r="A243" s="28" t="s">
        <v>393</v>
      </c>
      <c r="B243" s="29"/>
      <c r="C243" s="29"/>
      <c r="D243" s="29"/>
      <c r="E243" s="29" t="s">
        <v>394</v>
      </c>
      <c r="F243" s="29"/>
      <c r="G243" s="37">
        <v>17611.099999999999</v>
      </c>
      <c r="H243" s="37">
        <v>17611.099999999999</v>
      </c>
      <c r="I243" s="37">
        <v>17611.145099999998</v>
      </c>
      <c r="J243" s="78">
        <v>694.37044839999999</v>
      </c>
      <c r="K243" s="78">
        <v>3.9427898893411544</v>
      </c>
      <c r="L243" s="78">
        <v>3.9427898893411544</v>
      </c>
    </row>
    <row r="244" spans="1:12" ht="46.15" x14ac:dyDescent="0.35">
      <c r="A244" s="23" t="s">
        <v>366</v>
      </c>
      <c r="B244" s="24" t="s">
        <v>7</v>
      </c>
      <c r="C244" s="24" t="s">
        <v>44</v>
      </c>
      <c r="D244" s="24" t="s">
        <v>39</v>
      </c>
      <c r="E244" s="24" t="s">
        <v>395</v>
      </c>
      <c r="F244" s="24">
        <v>600</v>
      </c>
      <c r="G244" s="25"/>
      <c r="H244" s="34">
        <v>59.999600000000001</v>
      </c>
      <c r="I244" s="34">
        <v>59.999600000000001</v>
      </c>
      <c r="J244" s="34">
        <v>29.9998</v>
      </c>
      <c r="K244" s="41">
        <v>50</v>
      </c>
      <c r="L244" s="41">
        <v>50</v>
      </c>
    </row>
    <row r="245" spans="1:12" ht="46.15" x14ac:dyDescent="0.35">
      <c r="A245" s="23" t="s">
        <v>366</v>
      </c>
      <c r="B245" s="24" t="s">
        <v>9</v>
      </c>
      <c r="C245" s="24" t="s">
        <v>5</v>
      </c>
      <c r="D245" s="24">
        <v>12</v>
      </c>
      <c r="E245" s="24" t="s">
        <v>396</v>
      </c>
      <c r="F245" s="24">
        <v>600</v>
      </c>
      <c r="G245" s="25"/>
      <c r="H245" s="34">
        <v>40.125300000000003</v>
      </c>
      <c r="I245" s="34">
        <v>40.125300000000003</v>
      </c>
      <c r="J245" s="34">
        <v>20.0626</v>
      </c>
      <c r="K245" s="41">
        <v>49.999875390339753</v>
      </c>
      <c r="L245" s="41">
        <v>49.999875390339753</v>
      </c>
    </row>
    <row r="246" spans="1:12" ht="46.15" x14ac:dyDescent="0.35">
      <c r="A246" s="23" t="s">
        <v>397</v>
      </c>
      <c r="B246" s="24" t="s">
        <v>9</v>
      </c>
      <c r="C246" s="24" t="s">
        <v>44</v>
      </c>
      <c r="D246" s="24" t="s">
        <v>40</v>
      </c>
      <c r="E246" s="24" t="s">
        <v>398</v>
      </c>
      <c r="F246" s="24">
        <v>500</v>
      </c>
      <c r="G246" s="25"/>
      <c r="H246" s="34">
        <v>0</v>
      </c>
      <c r="I246" s="34">
        <v>0</v>
      </c>
      <c r="J246" s="34">
        <v>0</v>
      </c>
      <c r="K246" s="41">
        <v>0</v>
      </c>
      <c r="L246" s="41">
        <v>0</v>
      </c>
    </row>
    <row r="247" spans="1:12" ht="30.75" x14ac:dyDescent="0.35">
      <c r="A247" s="23" t="s">
        <v>399</v>
      </c>
      <c r="B247" s="24" t="s">
        <v>10</v>
      </c>
      <c r="C247" s="24" t="s">
        <v>5</v>
      </c>
      <c r="D247" s="24" t="s">
        <v>44</v>
      </c>
      <c r="E247" s="24" t="s">
        <v>400</v>
      </c>
      <c r="F247" s="24">
        <v>500</v>
      </c>
      <c r="G247" s="25"/>
      <c r="H247" s="34">
        <v>652.78369999999995</v>
      </c>
      <c r="I247" s="34">
        <v>652.78369999999995</v>
      </c>
      <c r="J247" s="34">
        <v>29.826853929999999</v>
      </c>
      <c r="K247" s="41">
        <v>4.5691787233657948</v>
      </c>
      <c r="L247" s="41">
        <v>4.5691787233657948</v>
      </c>
    </row>
    <row r="248" spans="1:12" ht="61.5" x14ac:dyDescent="0.35">
      <c r="A248" s="23" t="s">
        <v>401</v>
      </c>
      <c r="B248" s="24" t="s">
        <v>10</v>
      </c>
      <c r="C248" s="24" t="s">
        <v>5</v>
      </c>
      <c r="D248" s="24" t="s">
        <v>44</v>
      </c>
      <c r="E248" s="24" t="s">
        <v>402</v>
      </c>
      <c r="F248" s="24">
        <v>500</v>
      </c>
      <c r="G248" s="25"/>
      <c r="H248" s="34">
        <v>73.011099999999999</v>
      </c>
      <c r="I248" s="34">
        <v>73.011099999999999</v>
      </c>
      <c r="J248" s="34">
        <v>48.521424469999999</v>
      </c>
      <c r="K248" s="41">
        <v>66.457599556779726</v>
      </c>
      <c r="L248" s="41">
        <v>66.457599556779726</v>
      </c>
    </row>
    <row r="249" spans="1:12" ht="30.75" x14ac:dyDescent="0.35">
      <c r="A249" s="23" t="s">
        <v>403</v>
      </c>
      <c r="B249" s="24" t="s">
        <v>14</v>
      </c>
      <c r="C249" s="24" t="s">
        <v>44</v>
      </c>
      <c r="D249" s="24" t="s">
        <v>38</v>
      </c>
      <c r="E249" s="24" t="s">
        <v>404</v>
      </c>
      <c r="F249" s="24">
        <v>500</v>
      </c>
      <c r="G249" s="25"/>
      <c r="H249" s="34">
        <v>15560</v>
      </c>
      <c r="I249" s="34">
        <v>15560</v>
      </c>
      <c r="J249" s="34">
        <v>0</v>
      </c>
      <c r="K249" s="41">
        <v>0</v>
      </c>
      <c r="L249" s="41">
        <v>0</v>
      </c>
    </row>
    <row r="250" spans="1:12" ht="46.15" x14ac:dyDescent="0.35">
      <c r="A250" s="23" t="s">
        <v>366</v>
      </c>
      <c r="B250" s="24" t="s">
        <v>54</v>
      </c>
      <c r="C250" s="24" t="s">
        <v>44</v>
      </c>
      <c r="D250" s="24" t="s">
        <v>5</v>
      </c>
      <c r="E250" s="24" t="s">
        <v>395</v>
      </c>
      <c r="F250" s="24">
        <v>600</v>
      </c>
      <c r="G250" s="25"/>
      <c r="H250" s="34">
        <v>100.07040000000001</v>
      </c>
      <c r="I250" s="34">
        <v>100.07040000000001</v>
      </c>
      <c r="J250" s="34">
        <v>55.038719999999998</v>
      </c>
      <c r="K250" s="41">
        <v>54.999999999999993</v>
      </c>
      <c r="L250" s="41">
        <v>54.999999999999993</v>
      </c>
    </row>
    <row r="251" spans="1:12" ht="46.15" x14ac:dyDescent="0.35">
      <c r="A251" s="23" t="s">
        <v>366</v>
      </c>
      <c r="B251" s="24" t="s">
        <v>16</v>
      </c>
      <c r="C251" s="24" t="s">
        <v>44</v>
      </c>
      <c r="D251" s="24" t="s">
        <v>40</v>
      </c>
      <c r="E251" s="24" t="s">
        <v>396</v>
      </c>
      <c r="F251" s="24">
        <v>600</v>
      </c>
      <c r="G251" s="25"/>
      <c r="H251" s="25">
        <v>599.05499999999995</v>
      </c>
      <c r="I251" s="25">
        <v>599.05500000000006</v>
      </c>
      <c r="J251" s="25">
        <v>510.92105000000004</v>
      </c>
      <c r="K251" s="40">
        <v>85.287836676098181</v>
      </c>
      <c r="L251" s="40">
        <v>85.287836676098181</v>
      </c>
    </row>
    <row r="252" spans="1:12" ht="46.15" x14ac:dyDescent="0.35">
      <c r="A252" s="23" t="s">
        <v>377</v>
      </c>
      <c r="B252" s="24" t="s">
        <v>19</v>
      </c>
      <c r="C252" s="24" t="s">
        <v>44</v>
      </c>
      <c r="D252" s="24" t="s">
        <v>40</v>
      </c>
      <c r="E252" s="24" t="s">
        <v>396</v>
      </c>
      <c r="F252" s="24">
        <v>400</v>
      </c>
      <c r="G252" s="25"/>
      <c r="H252" s="25">
        <v>337.5</v>
      </c>
      <c r="I252" s="25">
        <v>337.5</v>
      </c>
      <c r="J252" s="25">
        <v>0</v>
      </c>
      <c r="K252" s="40">
        <v>0</v>
      </c>
      <c r="L252" s="40">
        <v>0</v>
      </c>
    </row>
    <row r="253" spans="1:12" ht="46.15" x14ac:dyDescent="0.35">
      <c r="A253" s="23" t="s">
        <v>366</v>
      </c>
      <c r="B253" s="24" t="s">
        <v>19</v>
      </c>
      <c r="C253" s="24" t="s">
        <v>44</v>
      </c>
      <c r="D253" s="24" t="s">
        <v>40</v>
      </c>
      <c r="E253" s="24" t="s">
        <v>396</v>
      </c>
      <c r="F253" s="24">
        <v>600</v>
      </c>
      <c r="G253" s="25"/>
      <c r="H253" s="25">
        <v>188.6</v>
      </c>
      <c r="I253" s="25">
        <v>188.6</v>
      </c>
      <c r="J253" s="40">
        <v>0</v>
      </c>
      <c r="K253" s="40">
        <v>0</v>
      </c>
      <c r="L253" s="40">
        <v>0</v>
      </c>
    </row>
    <row r="254" spans="1:12" ht="15" x14ac:dyDescent="0.35">
      <c r="A254" s="102" t="s">
        <v>405</v>
      </c>
      <c r="B254" s="36"/>
      <c r="C254" s="36"/>
      <c r="D254" s="36"/>
      <c r="E254" s="36" t="s">
        <v>406</v>
      </c>
      <c r="F254" s="36"/>
      <c r="G254" s="78">
        <v>4029.9</v>
      </c>
      <c r="H254" s="78">
        <v>3894.0187000000001</v>
      </c>
      <c r="I254" s="78">
        <v>4029.9324000000001</v>
      </c>
      <c r="J254" s="78">
        <v>70.583166000000006</v>
      </c>
      <c r="K254" s="78">
        <v>1.8126047006399839</v>
      </c>
      <c r="L254" s="78">
        <v>1.7514727046041765</v>
      </c>
    </row>
    <row r="255" spans="1:12" ht="46.15" x14ac:dyDescent="0.35">
      <c r="A255" s="23" t="s">
        <v>407</v>
      </c>
      <c r="B255" s="24" t="s">
        <v>8</v>
      </c>
      <c r="C255" s="24" t="s">
        <v>5</v>
      </c>
      <c r="D255" s="24" t="s">
        <v>5</v>
      </c>
      <c r="E255" s="24" t="s">
        <v>408</v>
      </c>
      <c r="F255" s="24">
        <v>200</v>
      </c>
      <c r="G255" s="25"/>
      <c r="H255" s="34">
        <v>75</v>
      </c>
      <c r="I255" s="34">
        <v>75</v>
      </c>
      <c r="J255" s="34">
        <v>11.398766</v>
      </c>
      <c r="K255" s="41">
        <v>15.198354666666667</v>
      </c>
      <c r="L255" s="41">
        <v>15.198354666666667</v>
      </c>
    </row>
    <row r="256" spans="1:12" ht="46.15" x14ac:dyDescent="0.35">
      <c r="A256" s="23" t="s">
        <v>407</v>
      </c>
      <c r="B256" s="24" t="s">
        <v>8</v>
      </c>
      <c r="C256" s="24" t="s">
        <v>5</v>
      </c>
      <c r="D256" s="24" t="s">
        <v>5</v>
      </c>
      <c r="E256" s="24" t="s">
        <v>409</v>
      </c>
      <c r="F256" s="24">
        <v>200</v>
      </c>
      <c r="G256" s="25"/>
      <c r="H256" s="34">
        <v>0</v>
      </c>
      <c r="I256" s="34">
        <v>0</v>
      </c>
      <c r="J256" s="34">
        <v>0</v>
      </c>
      <c r="K256" s="41">
        <v>0</v>
      </c>
      <c r="L256" s="41">
        <v>0</v>
      </c>
    </row>
    <row r="257" spans="1:12" ht="50.25" customHeight="1" x14ac:dyDescent="0.35">
      <c r="A257" s="23" t="s">
        <v>410</v>
      </c>
      <c r="B257" s="24" t="s">
        <v>9</v>
      </c>
      <c r="C257" s="24" t="s">
        <v>44</v>
      </c>
      <c r="D257" s="24" t="s">
        <v>38</v>
      </c>
      <c r="E257" s="24" t="s">
        <v>411</v>
      </c>
      <c r="F257" s="24">
        <v>500</v>
      </c>
      <c r="G257" s="25"/>
      <c r="H257" s="34">
        <v>1847.7713000000001</v>
      </c>
      <c r="I257" s="34">
        <v>1847.7713000000001</v>
      </c>
      <c r="J257" s="34">
        <v>0</v>
      </c>
      <c r="K257" s="41">
        <v>0</v>
      </c>
      <c r="L257" s="41">
        <v>0</v>
      </c>
    </row>
    <row r="258" spans="1:12" ht="47.25" customHeight="1" x14ac:dyDescent="0.35">
      <c r="A258" s="23" t="s">
        <v>410</v>
      </c>
      <c r="B258" s="24" t="s">
        <v>9</v>
      </c>
      <c r="C258" s="24" t="s">
        <v>44</v>
      </c>
      <c r="D258" s="24" t="s">
        <v>38</v>
      </c>
      <c r="E258" s="24" t="s">
        <v>412</v>
      </c>
      <c r="F258" s="24">
        <v>500</v>
      </c>
      <c r="G258" s="25"/>
      <c r="H258" s="25">
        <v>0</v>
      </c>
      <c r="I258" s="25">
        <v>0</v>
      </c>
      <c r="J258" s="25">
        <v>0</v>
      </c>
      <c r="K258" s="40">
        <v>0</v>
      </c>
      <c r="L258" s="40">
        <v>0</v>
      </c>
    </row>
    <row r="259" spans="1:12" ht="46.15" x14ac:dyDescent="0.35">
      <c r="A259" s="23" t="s">
        <v>366</v>
      </c>
      <c r="B259" s="24" t="s">
        <v>9</v>
      </c>
      <c r="C259" s="24" t="s">
        <v>44</v>
      </c>
      <c r="D259" s="24" t="s">
        <v>39</v>
      </c>
      <c r="E259" s="24" t="s">
        <v>408</v>
      </c>
      <c r="F259" s="24">
        <v>600</v>
      </c>
      <c r="G259" s="25"/>
      <c r="H259" s="25">
        <v>107</v>
      </c>
      <c r="I259" s="25">
        <v>107</v>
      </c>
      <c r="J259" s="25">
        <v>0</v>
      </c>
      <c r="K259" s="40">
        <v>0</v>
      </c>
      <c r="L259" s="40">
        <v>0</v>
      </c>
    </row>
    <row r="260" spans="1:12" ht="46.15" x14ac:dyDescent="0.35">
      <c r="A260" s="23" t="s">
        <v>366</v>
      </c>
      <c r="B260" s="24" t="s">
        <v>9</v>
      </c>
      <c r="C260" s="24" t="s">
        <v>44</v>
      </c>
      <c r="D260" s="24" t="s">
        <v>39</v>
      </c>
      <c r="E260" s="24" t="s">
        <v>409</v>
      </c>
      <c r="F260" s="24">
        <v>600</v>
      </c>
      <c r="G260" s="25"/>
      <c r="H260" s="34">
        <v>0</v>
      </c>
      <c r="I260" s="34">
        <v>0</v>
      </c>
      <c r="J260" s="34">
        <v>0</v>
      </c>
      <c r="K260" s="41">
        <v>0</v>
      </c>
      <c r="L260" s="41">
        <v>0</v>
      </c>
    </row>
    <row r="261" spans="1:12" ht="46.15" x14ac:dyDescent="0.35">
      <c r="A261" s="23" t="s">
        <v>366</v>
      </c>
      <c r="B261" s="24" t="s">
        <v>9</v>
      </c>
      <c r="C261" s="24" t="s">
        <v>44</v>
      </c>
      <c r="D261" s="24" t="s">
        <v>5</v>
      </c>
      <c r="E261" s="24" t="s">
        <v>408</v>
      </c>
      <c r="F261" s="24">
        <v>600</v>
      </c>
      <c r="G261" s="25"/>
      <c r="H261" s="25">
        <v>10.3</v>
      </c>
      <c r="I261" s="25">
        <v>10.3</v>
      </c>
      <c r="J261" s="25">
        <v>5.15</v>
      </c>
      <c r="K261" s="40">
        <v>50</v>
      </c>
      <c r="L261" s="40">
        <v>50</v>
      </c>
    </row>
    <row r="262" spans="1:12" ht="46.15" x14ac:dyDescent="0.35">
      <c r="A262" s="23" t="s">
        <v>366</v>
      </c>
      <c r="B262" s="24" t="s">
        <v>9</v>
      </c>
      <c r="C262" s="24" t="s">
        <v>44</v>
      </c>
      <c r="D262" s="24" t="s">
        <v>5</v>
      </c>
      <c r="E262" s="24" t="s">
        <v>409</v>
      </c>
      <c r="F262" s="24">
        <v>600</v>
      </c>
      <c r="G262" s="25"/>
      <c r="H262" s="25">
        <v>0</v>
      </c>
      <c r="I262" s="25">
        <v>0</v>
      </c>
      <c r="J262" s="25">
        <v>0</v>
      </c>
      <c r="K262" s="40">
        <v>0</v>
      </c>
      <c r="L262" s="40">
        <v>0</v>
      </c>
    </row>
    <row r="263" spans="1:12" ht="46.15" x14ac:dyDescent="0.35">
      <c r="A263" s="23" t="s">
        <v>377</v>
      </c>
      <c r="B263" s="24" t="s">
        <v>9</v>
      </c>
      <c r="C263" s="24" t="s">
        <v>44</v>
      </c>
      <c r="D263" s="24" t="s">
        <v>40</v>
      </c>
      <c r="E263" s="24" t="s">
        <v>408</v>
      </c>
      <c r="F263" s="24">
        <v>400</v>
      </c>
      <c r="G263" s="25"/>
      <c r="H263" s="25">
        <v>118.3078</v>
      </c>
      <c r="I263" s="25">
        <v>118.3078</v>
      </c>
      <c r="J263" s="25">
        <v>0</v>
      </c>
      <c r="K263" s="40">
        <v>0</v>
      </c>
      <c r="L263" s="40">
        <v>0</v>
      </c>
    </row>
    <row r="264" spans="1:12" ht="46.15" x14ac:dyDescent="0.35">
      <c r="A264" s="23" t="s">
        <v>366</v>
      </c>
      <c r="B264" s="24" t="s">
        <v>9</v>
      </c>
      <c r="C264" s="24" t="s">
        <v>44</v>
      </c>
      <c r="D264" s="24" t="s">
        <v>40</v>
      </c>
      <c r="E264" s="24" t="s">
        <v>408</v>
      </c>
      <c r="F264" s="24">
        <v>600</v>
      </c>
      <c r="G264" s="25"/>
      <c r="H264" s="25">
        <v>15</v>
      </c>
      <c r="I264" s="25">
        <v>15</v>
      </c>
      <c r="J264" s="25">
        <v>15</v>
      </c>
      <c r="K264" s="40">
        <v>100</v>
      </c>
      <c r="L264" s="40">
        <v>100</v>
      </c>
    </row>
    <row r="265" spans="1:12" ht="46.15" x14ac:dyDescent="0.35">
      <c r="A265" s="23" t="s">
        <v>366</v>
      </c>
      <c r="B265" s="24" t="s">
        <v>9</v>
      </c>
      <c r="C265" s="24" t="s">
        <v>44</v>
      </c>
      <c r="D265" s="24" t="s">
        <v>40</v>
      </c>
      <c r="E265" s="24" t="s">
        <v>409</v>
      </c>
      <c r="F265" s="24">
        <v>600</v>
      </c>
      <c r="G265" s="25"/>
      <c r="H265" s="34">
        <v>0</v>
      </c>
      <c r="I265" s="34">
        <v>0</v>
      </c>
      <c r="J265" s="34">
        <v>0</v>
      </c>
      <c r="K265" s="41">
        <v>0</v>
      </c>
      <c r="L265" s="41">
        <v>0</v>
      </c>
    </row>
    <row r="266" spans="1:12" ht="92.25" x14ac:dyDescent="0.35">
      <c r="A266" s="23" t="s">
        <v>413</v>
      </c>
      <c r="B266" s="24" t="s">
        <v>10</v>
      </c>
      <c r="C266" s="24" t="s">
        <v>5</v>
      </c>
      <c r="D266" s="24" t="s">
        <v>44</v>
      </c>
      <c r="E266" s="24" t="s">
        <v>414</v>
      </c>
      <c r="F266" s="24">
        <v>500</v>
      </c>
      <c r="G266" s="25"/>
      <c r="H266" s="25">
        <v>34.0002</v>
      </c>
      <c r="I266" s="25">
        <v>169.91390000000001</v>
      </c>
      <c r="J266" s="25">
        <v>0</v>
      </c>
      <c r="K266" s="40">
        <v>0</v>
      </c>
      <c r="L266" s="40">
        <v>0</v>
      </c>
    </row>
    <row r="267" spans="1:12" ht="92.25" x14ac:dyDescent="0.35">
      <c r="A267" s="23" t="s">
        <v>413</v>
      </c>
      <c r="B267" s="24" t="s">
        <v>10</v>
      </c>
      <c r="C267" s="24" t="s">
        <v>5</v>
      </c>
      <c r="D267" s="24" t="s">
        <v>44</v>
      </c>
      <c r="E267" s="24" t="s">
        <v>415</v>
      </c>
      <c r="F267" s="24">
        <v>500</v>
      </c>
      <c r="G267" s="25"/>
      <c r="H267" s="34">
        <v>0</v>
      </c>
      <c r="I267" s="34">
        <v>0</v>
      </c>
      <c r="J267" s="34">
        <v>0</v>
      </c>
      <c r="K267" s="41">
        <v>0</v>
      </c>
      <c r="L267" s="41">
        <v>0</v>
      </c>
    </row>
    <row r="268" spans="1:12" ht="92.25" x14ac:dyDescent="0.35">
      <c r="A268" s="23" t="s">
        <v>413</v>
      </c>
      <c r="B268" s="24" t="s">
        <v>14</v>
      </c>
      <c r="C268" s="24" t="s">
        <v>44</v>
      </c>
      <c r="D268" s="24" t="s">
        <v>40</v>
      </c>
      <c r="E268" s="24" t="s">
        <v>414</v>
      </c>
      <c r="F268" s="24">
        <v>500</v>
      </c>
      <c r="G268" s="25"/>
      <c r="H268" s="25">
        <v>1647.605</v>
      </c>
      <c r="I268" s="25">
        <v>1647.605</v>
      </c>
      <c r="J268" s="25">
        <v>0</v>
      </c>
      <c r="K268" s="40">
        <v>0</v>
      </c>
      <c r="L268" s="40">
        <v>0</v>
      </c>
    </row>
    <row r="269" spans="1:12" ht="92.25" x14ac:dyDescent="0.35">
      <c r="A269" s="23" t="s">
        <v>413</v>
      </c>
      <c r="B269" s="24" t="s">
        <v>14</v>
      </c>
      <c r="C269" s="24" t="s">
        <v>44</v>
      </c>
      <c r="D269" s="24" t="s">
        <v>40</v>
      </c>
      <c r="E269" s="24" t="s">
        <v>415</v>
      </c>
      <c r="F269" s="24">
        <v>500</v>
      </c>
      <c r="G269" s="25"/>
      <c r="H269" s="34">
        <v>0</v>
      </c>
      <c r="I269" s="34">
        <v>0</v>
      </c>
      <c r="J269" s="34">
        <v>0</v>
      </c>
      <c r="K269" s="41">
        <v>0</v>
      </c>
      <c r="L269" s="41">
        <v>0</v>
      </c>
    </row>
    <row r="270" spans="1:12" ht="46.15" x14ac:dyDescent="0.35">
      <c r="A270" s="23" t="s">
        <v>377</v>
      </c>
      <c r="B270" s="24" t="s">
        <v>16</v>
      </c>
      <c r="C270" s="24" t="s">
        <v>5</v>
      </c>
      <c r="D270" s="24" t="s">
        <v>40</v>
      </c>
      <c r="E270" s="24" t="s">
        <v>409</v>
      </c>
      <c r="F270" s="24">
        <v>400</v>
      </c>
      <c r="G270" s="25"/>
      <c r="H270" s="34">
        <v>0</v>
      </c>
      <c r="I270" s="34">
        <v>0</v>
      </c>
      <c r="J270" s="34">
        <v>0</v>
      </c>
      <c r="K270" s="41">
        <v>0</v>
      </c>
      <c r="L270" s="41">
        <v>0</v>
      </c>
    </row>
    <row r="271" spans="1:12" ht="46.15" x14ac:dyDescent="0.35">
      <c r="A271" s="23" t="s">
        <v>366</v>
      </c>
      <c r="B271" s="24" t="s">
        <v>16</v>
      </c>
      <c r="C271" s="24" t="s">
        <v>5</v>
      </c>
      <c r="D271" s="24">
        <v>11</v>
      </c>
      <c r="E271" s="24" t="s">
        <v>408</v>
      </c>
      <c r="F271" s="24">
        <v>600</v>
      </c>
      <c r="G271" s="25"/>
      <c r="H271" s="34">
        <v>5.9725000000000001</v>
      </c>
      <c r="I271" s="34">
        <v>5.9725000000000001</v>
      </c>
      <c r="J271" s="34">
        <v>5.9725000000000001</v>
      </c>
      <c r="K271" s="41">
        <v>100</v>
      </c>
      <c r="L271" s="41">
        <v>100</v>
      </c>
    </row>
    <row r="272" spans="1:12" ht="46.15" x14ac:dyDescent="0.35">
      <c r="A272" s="23" t="s">
        <v>366</v>
      </c>
      <c r="B272" s="24" t="s">
        <v>16</v>
      </c>
      <c r="C272" s="24" t="s">
        <v>5</v>
      </c>
      <c r="D272" s="24">
        <v>11</v>
      </c>
      <c r="E272" s="24" t="s">
        <v>409</v>
      </c>
      <c r="F272" s="24">
        <v>600</v>
      </c>
      <c r="G272" s="25"/>
      <c r="H272" s="34">
        <v>0</v>
      </c>
      <c r="I272" s="34">
        <v>0</v>
      </c>
      <c r="J272" s="34">
        <v>0</v>
      </c>
      <c r="K272" s="41">
        <v>0</v>
      </c>
      <c r="L272" s="41">
        <v>0</v>
      </c>
    </row>
    <row r="273" spans="1:12" ht="46.15" x14ac:dyDescent="0.35">
      <c r="A273" s="23" t="s">
        <v>366</v>
      </c>
      <c r="B273" s="24" t="s">
        <v>27</v>
      </c>
      <c r="C273" s="24" t="s">
        <v>44</v>
      </c>
      <c r="D273" s="24" t="s">
        <v>40</v>
      </c>
      <c r="E273" s="24" t="s">
        <v>408</v>
      </c>
      <c r="F273" s="24">
        <v>600</v>
      </c>
      <c r="G273" s="25"/>
      <c r="H273" s="34">
        <v>33.061900000000001</v>
      </c>
      <c r="I273" s="34">
        <v>33.061900000000001</v>
      </c>
      <c r="J273" s="34">
        <v>33.061900000000001</v>
      </c>
      <c r="K273" s="41">
        <v>100</v>
      </c>
      <c r="L273" s="41">
        <v>100</v>
      </c>
    </row>
    <row r="274" spans="1:12" ht="46.15" x14ac:dyDescent="0.35">
      <c r="A274" s="23" t="s">
        <v>366</v>
      </c>
      <c r="B274" s="24">
        <v>169</v>
      </c>
      <c r="C274" s="24" t="s">
        <v>44</v>
      </c>
      <c r="D274" s="24" t="s">
        <v>40</v>
      </c>
      <c r="E274" s="24" t="s">
        <v>409</v>
      </c>
      <c r="F274" s="24">
        <v>600</v>
      </c>
      <c r="G274" s="25"/>
      <c r="H274" s="34">
        <v>0</v>
      </c>
      <c r="I274" s="34">
        <v>0</v>
      </c>
      <c r="J274" s="34">
        <v>0</v>
      </c>
      <c r="K274" s="41">
        <v>0</v>
      </c>
      <c r="L274" s="41">
        <v>0</v>
      </c>
    </row>
    <row r="275" spans="1:12" ht="30" x14ac:dyDescent="0.35">
      <c r="A275" s="28" t="s">
        <v>416</v>
      </c>
      <c r="B275" s="29"/>
      <c r="C275" s="29"/>
      <c r="D275" s="29"/>
      <c r="E275" s="29" t="s">
        <v>417</v>
      </c>
      <c r="F275" s="29"/>
      <c r="G275" s="78">
        <v>1195</v>
      </c>
      <c r="H275" s="78">
        <v>1195</v>
      </c>
      <c r="I275" s="78">
        <v>1194.0085000000001</v>
      </c>
      <c r="J275" s="78">
        <v>317.59126862000005</v>
      </c>
      <c r="K275" s="78">
        <v>26.576675198326367</v>
      </c>
      <c r="L275" s="78">
        <v>26.598744365722695</v>
      </c>
    </row>
    <row r="276" spans="1:12" ht="46.15" x14ac:dyDescent="0.35">
      <c r="A276" s="23" t="s">
        <v>366</v>
      </c>
      <c r="B276" s="24" t="s">
        <v>9</v>
      </c>
      <c r="C276" s="24" t="s">
        <v>5</v>
      </c>
      <c r="D276" s="24" t="s">
        <v>44</v>
      </c>
      <c r="E276" s="24" t="s">
        <v>418</v>
      </c>
      <c r="F276" s="24">
        <v>600</v>
      </c>
      <c r="G276" s="25"/>
      <c r="H276" s="25">
        <v>100</v>
      </c>
      <c r="I276" s="25">
        <v>100</v>
      </c>
      <c r="J276" s="25">
        <v>50</v>
      </c>
      <c r="K276" s="40">
        <v>50</v>
      </c>
      <c r="L276" s="40">
        <v>50</v>
      </c>
    </row>
    <row r="277" spans="1:12" ht="30.75" x14ac:dyDescent="0.35">
      <c r="A277" s="23" t="s">
        <v>419</v>
      </c>
      <c r="B277" s="24" t="s">
        <v>10</v>
      </c>
      <c r="C277" s="24" t="s">
        <v>5</v>
      </c>
      <c r="D277" s="24" t="s">
        <v>44</v>
      </c>
      <c r="E277" s="24" t="s">
        <v>420</v>
      </c>
      <c r="F277" s="24">
        <v>500</v>
      </c>
      <c r="G277" s="25"/>
      <c r="H277" s="25">
        <v>470.56630000000001</v>
      </c>
      <c r="I277" s="25">
        <v>469.57480000000004</v>
      </c>
      <c r="J277" s="25">
        <v>8.0774936000000004</v>
      </c>
      <c r="K277" s="40">
        <v>1.7165474025658021</v>
      </c>
      <c r="L277" s="40">
        <v>1.7201718661222876</v>
      </c>
    </row>
    <row r="278" spans="1:12" ht="30.75" x14ac:dyDescent="0.35">
      <c r="A278" s="23" t="s">
        <v>421</v>
      </c>
      <c r="B278" s="24" t="s">
        <v>10</v>
      </c>
      <c r="C278" s="24" t="s">
        <v>5</v>
      </c>
      <c r="D278" s="24" t="s">
        <v>44</v>
      </c>
      <c r="E278" s="24" t="s">
        <v>422</v>
      </c>
      <c r="F278" s="24">
        <v>500</v>
      </c>
      <c r="G278" s="25"/>
      <c r="H278" s="25">
        <v>258.12</v>
      </c>
      <c r="I278" s="25">
        <v>258.12</v>
      </c>
      <c r="J278" s="25">
        <v>12.26547502</v>
      </c>
      <c r="K278" s="40">
        <v>4.7518499225166595</v>
      </c>
      <c r="L278" s="40">
        <v>4.7518499225166595</v>
      </c>
    </row>
    <row r="279" spans="1:12" ht="46.15" x14ac:dyDescent="0.35">
      <c r="A279" s="23" t="s">
        <v>366</v>
      </c>
      <c r="B279" s="24" t="s">
        <v>10</v>
      </c>
      <c r="C279" s="24" t="s">
        <v>5</v>
      </c>
      <c r="D279" s="24" t="s">
        <v>44</v>
      </c>
      <c r="E279" s="24" t="s">
        <v>418</v>
      </c>
      <c r="F279" s="24">
        <v>600</v>
      </c>
      <c r="G279" s="25"/>
      <c r="H279" s="25">
        <v>366.31369999999998</v>
      </c>
      <c r="I279" s="25">
        <v>366.31370000000004</v>
      </c>
      <c r="J279" s="25">
        <v>247.24830000000003</v>
      </c>
      <c r="K279" s="40">
        <v>67.496328966129298</v>
      </c>
      <c r="L279" s="40">
        <v>67.496328966129298</v>
      </c>
    </row>
    <row r="280" spans="1:12" ht="30" x14ac:dyDescent="0.35">
      <c r="A280" s="28" t="s">
        <v>423</v>
      </c>
      <c r="B280" s="105"/>
      <c r="C280" s="105"/>
      <c r="D280" s="105"/>
      <c r="E280" s="29" t="s">
        <v>424</v>
      </c>
      <c r="F280" s="105"/>
      <c r="G280" s="37">
        <v>1093.0999999999999</v>
      </c>
      <c r="H280" s="37">
        <v>1093.0999999999999</v>
      </c>
      <c r="I280" s="37">
        <v>1093.0999999999999</v>
      </c>
      <c r="J280" s="38">
        <v>0</v>
      </c>
      <c r="K280" s="38">
        <v>0</v>
      </c>
      <c r="L280" s="38">
        <v>0</v>
      </c>
    </row>
    <row r="281" spans="1:12" ht="46.15" x14ac:dyDescent="0.35">
      <c r="A281" s="23" t="s">
        <v>366</v>
      </c>
      <c r="B281" s="24" t="s">
        <v>9</v>
      </c>
      <c r="C281" s="24" t="s">
        <v>44</v>
      </c>
      <c r="D281" s="24" t="s">
        <v>39</v>
      </c>
      <c r="E281" s="24" t="s">
        <v>425</v>
      </c>
      <c r="F281" s="24">
        <v>600</v>
      </c>
      <c r="G281" s="25"/>
      <c r="H281" s="25">
        <v>1093.0999999999999</v>
      </c>
      <c r="I281" s="25">
        <v>1093.0999999999999</v>
      </c>
      <c r="J281" s="25">
        <v>0</v>
      </c>
      <c r="K281" s="25">
        <v>0</v>
      </c>
      <c r="L281" s="25">
        <v>0</v>
      </c>
    </row>
    <row r="282" spans="1:12" ht="15.4" x14ac:dyDescent="0.35">
      <c r="A282" s="28" t="s">
        <v>426</v>
      </c>
      <c r="B282" s="53"/>
      <c r="C282" s="53"/>
      <c r="D282" s="53"/>
      <c r="E282" s="29" t="s">
        <v>427</v>
      </c>
      <c r="F282" s="53"/>
      <c r="G282" s="37">
        <v>6886.9</v>
      </c>
      <c r="H282" s="37">
        <v>6886.9</v>
      </c>
      <c r="I282" s="37">
        <v>6886.9</v>
      </c>
      <c r="J282" s="78">
        <v>2674.0608395000004</v>
      </c>
      <c r="K282" s="78">
        <v>38.8285019157669</v>
      </c>
      <c r="L282" s="78">
        <v>38.8285019157669</v>
      </c>
    </row>
    <row r="283" spans="1:12" ht="30.75" x14ac:dyDescent="0.35">
      <c r="A283" s="23" t="s">
        <v>428</v>
      </c>
      <c r="B283" s="24" t="s">
        <v>11</v>
      </c>
      <c r="C283" s="24" t="s">
        <v>5</v>
      </c>
      <c r="D283" s="24" t="s">
        <v>33</v>
      </c>
      <c r="E283" s="24" t="s">
        <v>429</v>
      </c>
      <c r="F283" s="24">
        <v>500</v>
      </c>
      <c r="G283" s="25"/>
      <c r="H283" s="25">
        <v>2336</v>
      </c>
      <c r="I283" s="25">
        <v>2336</v>
      </c>
      <c r="J283" s="25">
        <v>1013.78077337</v>
      </c>
      <c r="K283" s="40">
        <v>43.39814954494863</v>
      </c>
      <c r="L283" s="40">
        <v>43.39814954494863</v>
      </c>
    </row>
    <row r="284" spans="1:12" ht="76.900000000000006" x14ac:dyDescent="0.35">
      <c r="A284" s="23" t="s">
        <v>430</v>
      </c>
      <c r="B284" s="24" t="s">
        <v>11</v>
      </c>
      <c r="C284" s="24" t="s">
        <v>5</v>
      </c>
      <c r="D284" s="24" t="s">
        <v>33</v>
      </c>
      <c r="E284" s="24" t="s">
        <v>431</v>
      </c>
      <c r="F284" s="24">
        <v>500</v>
      </c>
      <c r="G284" s="25"/>
      <c r="H284" s="25">
        <v>650</v>
      </c>
      <c r="I284" s="25">
        <v>650</v>
      </c>
      <c r="J284" s="25">
        <v>277.58768113000002</v>
      </c>
      <c r="K284" s="40">
        <v>42.705797096923078</v>
      </c>
      <c r="L284" s="40">
        <v>42.705797096923078</v>
      </c>
    </row>
    <row r="285" spans="1:12" ht="30.75" x14ac:dyDescent="0.35">
      <c r="A285" s="23" t="s">
        <v>432</v>
      </c>
      <c r="B285" s="24" t="s">
        <v>11</v>
      </c>
      <c r="C285" s="24" t="s">
        <v>5</v>
      </c>
      <c r="D285" s="24" t="s">
        <v>33</v>
      </c>
      <c r="E285" s="24" t="s">
        <v>433</v>
      </c>
      <c r="F285" s="24">
        <v>500</v>
      </c>
      <c r="G285" s="25"/>
      <c r="H285" s="25">
        <v>41</v>
      </c>
      <c r="I285" s="25">
        <v>41</v>
      </c>
      <c r="J285" s="25">
        <v>13.965730110000001</v>
      </c>
      <c r="K285" s="40">
        <v>34.062756365853659</v>
      </c>
      <c r="L285" s="40">
        <v>34.062756365853659</v>
      </c>
    </row>
    <row r="286" spans="1:12" ht="76.900000000000006" x14ac:dyDescent="0.35">
      <c r="A286" s="23" t="s">
        <v>434</v>
      </c>
      <c r="B286" s="24" t="s">
        <v>11</v>
      </c>
      <c r="C286" s="24" t="s">
        <v>5</v>
      </c>
      <c r="D286" s="24" t="s">
        <v>33</v>
      </c>
      <c r="E286" s="24" t="s">
        <v>435</v>
      </c>
      <c r="F286" s="24">
        <v>500</v>
      </c>
      <c r="G286" s="25"/>
      <c r="H286" s="25">
        <v>3550</v>
      </c>
      <c r="I286" s="25">
        <v>3550</v>
      </c>
      <c r="J286" s="25">
        <v>1213.8014548900001</v>
      </c>
      <c r="K286" s="40">
        <v>34.191590278591548</v>
      </c>
      <c r="L286" s="40">
        <v>34.191590278591548</v>
      </c>
    </row>
    <row r="287" spans="1:12" ht="46.15" x14ac:dyDescent="0.35">
      <c r="A287" s="23" t="s">
        <v>366</v>
      </c>
      <c r="B287" s="24" t="s">
        <v>11</v>
      </c>
      <c r="C287" s="24" t="s">
        <v>5</v>
      </c>
      <c r="D287" s="24" t="s">
        <v>33</v>
      </c>
      <c r="E287" s="24" t="s">
        <v>436</v>
      </c>
      <c r="F287" s="24">
        <v>600</v>
      </c>
      <c r="G287" s="25"/>
      <c r="H287" s="25">
        <v>309.85039999999998</v>
      </c>
      <c r="I287" s="25">
        <v>309.85040000000004</v>
      </c>
      <c r="J287" s="25">
        <v>154.92520000000002</v>
      </c>
      <c r="K287" s="40">
        <v>50</v>
      </c>
      <c r="L287" s="40">
        <v>50</v>
      </c>
    </row>
    <row r="288" spans="1:12" ht="30" x14ac:dyDescent="0.35">
      <c r="A288" s="28" t="s">
        <v>437</v>
      </c>
      <c r="B288" s="29"/>
      <c r="C288" s="29"/>
      <c r="D288" s="29"/>
      <c r="E288" s="29" t="s">
        <v>438</v>
      </c>
      <c r="F288" s="29"/>
      <c r="G288" s="37">
        <v>300</v>
      </c>
      <c r="H288" s="37">
        <f>SUM(H289)</f>
        <v>300</v>
      </c>
      <c r="I288" s="37">
        <v>300</v>
      </c>
      <c r="J288" s="37">
        <v>0</v>
      </c>
      <c r="K288" s="37">
        <v>0</v>
      </c>
      <c r="L288" s="37">
        <v>0</v>
      </c>
    </row>
    <row r="289" spans="1:12" ht="76.900000000000006" x14ac:dyDescent="0.35">
      <c r="A289" s="58" t="s">
        <v>439</v>
      </c>
      <c r="B289" s="59" t="s">
        <v>6</v>
      </c>
      <c r="C289" s="59" t="s">
        <v>5</v>
      </c>
      <c r="D289" s="59">
        <v>12</v>
      </c>
      <c r="E289" s="59" t="s">
        <v>440</v>
      </c>
      <c r="F289" s="59">
        <v>800</v>
      </c>
      <c r="G289" s="44"/>
      <c r="H289" s="44">
        <v>300</v>
      </c>
      <c r="I289" s="46">
        <v>300</v>
      </c>
      <c r="J289" s="46">
        <v>0</v>
      </c>
      <c r="K289" s="46">
        <v>0</v>
      </c>
      <c r="L289" s="46">
        <v>0</v>
      </c>
    </row>
    <row r="290" spans="1:12" ht="30" x14ac:dyDescent="0.35">
      <c r="A290" s="14" t="s">
        <v>441</v>
      </c>
      <c r="B290" s="106"/>
      <c r="C290" s="106"/>
      <c r="D290" s="107"/>
      <c r="E290" s="106" t="s">
        <v>442</v>
      </c>
      <c r="F290" s="106"/>
      <c r="G290" s="47">
        <f>G291+G293+G297+G321</f>
        <v>129736.29999999999</v>
      </c>
      <c r="H290" s="47">
        <f t="shared" ref="H290" si="0">H291+H293+H297+H321</f>
        <v>129736.264</v>
      </c>
      <c r="I290" s="47">
        <f>I291+I293+I297+I321</f>
        <v>129736.25399999999</v>
      </c>
      <c r="J290" s="47">
        <v>15827.709718239999</v>
      </c>
      <c r="K290" s="47">
        <v>12.199909720738914</v>
      </c>
      <c r="L290" s="47">
        <v>12.199909720738914</v>
      </c>
    </row>
    <row r="291" spans="1:12" ht="15" x14ac:dyDescent="0.35">
      <c r="A291" s="19" t="s">
        <v>443</v>
      </c>
      <c r="B291" s="50"/>
      <c r="C291" s="50"/>
      <c r="D291" s="108"/>
      <c r="E291" s="50" t="s">
        <v>444</v>
      </c>
      <c r="F291" s="50"/>
      <c r="G291" s="51">
        <v>111200</v>
      </c>
      <c r="H291" s="51">
        <f>H292</f>
        <v>111200</v>
      </c>
      <c r="I291" s="51">
        <f t="shared" ref="I291" si="1">I292</f>
        <v>111200</v>
      </c>
      <c r="J291" s="51">
        <v>13984.898381659999</v>
      </c>
      <c r="K291" s="51">
        <v>12.576347465521581</v>
      </c>
      <c r="L291" s="51">
        <v>12.576347465521581</v>
      </c>
    </row>
    <row r="292" spans="1:12" ht="49.5" customHeight="1" x14ac:dyDescent="0.35">
      <c r="A292" s="23" t="s">
        <v>445</v>
      </c>
      <c r="B292" s="24">
        <v>108</v>
      </c>
      <c r="C292" s="24" t="s">
        <v>5</v>
      </c>
      <c r="D292" s="24" t="s">
        <v>43</v>
      </c>
      <c r="E292" s="24" t="s">
        <v>446</v>
      </c>
      <c r="F292" s="24">
        <v>500</v>
      </c>
      <c r="G292" s="25"/>
      <c r="H292" s="25">
        <v>111200</v>
      </c>
      <c r="I292" s="25">
        <v>111200</v>
      </c>
      <c r="J292" s="25">
        <v>13984.898381659999</v>
      </c>
      <c r="K292" s="72">
        <v>12.576347465521581</v>
      </c>
      <c r="L292" s="72">
        <v>12.576347465521581</v>
      </c>
    </row>
    <row r="293" spans="1:12" ht="30" x14ac:dyDescent="0.35">
      <c r="A293" s="28" t="s">
        <v>447</v>
      </c>
      <c r="B293" s="55"/>
      <c r="C293" s="55"/>
      <c r="D293" s="29"/>
      <c r="E293" s="55" t="s">
        <v>448</v>
      </c>
      <c r="F293" s="55"/>
      <c r="G293" s="37">
        <v>6716.9</v>
      </c>
      <c r="H293" s="37">
        <f>SUM(H294:H296)</f>
        <v>6716.9</v>
      </c>
      <c r="I293" s="37">
        <f t="shared" ref="I293" si="2">SUM(I294:I296)</f>
        <v>6716.9</v>
      </c>
      <c r="J293" s="37">
        <v>1608.5</v>
      </c>
      <c r="K293" s="37">
        <v>23.947058911104826</v>
      </c>
      <c r="L293" s="37">
        <v>23.947058911104826</v>
      </c>
    </row>
    <row r="294" spans="1:12" ht="46.15" x14ac:dyDescent="0.35">
      <c r="A294" s="23" t="s">
        <v>449</v>
      </c>
      <c r="B294" s="24">
        <v>103</v>
      </c>
      <c r="C294" s="24" t="s">
        <v>5</v>
      </c>
      <c r="D294" s="24" t="s">
        <v>41</v>
      </c>
      <c r="E294" s="24" t="s">
        <v>450</v>
      </c>
      <c r="F294" s="24">
        <v>600</v>
      </c>
      <c r="G294" s="25"/>
      <c r="H294" s="25"/>
      <c r="I294" s="25"/>
      <c r="J294" s="25"/>
      <c r="K294" s="25"/>
      <c r="L294" s="25"/>
    </row>
    <row r="295" spans="1:12" ht="46.15" x14ac:dyDescent="0.35">
      <c r="A295" s="23" t="s">
        <v>449</v>
      </c>
      <c r="B295" s="24">
        <v>103</v>
      </c>
      <c r="C295" s="24" t="s">
        <v>5</v>
      </c>
      <c r="D295" s="24" t="s">
        <v>43</v>
      </c>
      <c r="E295" s="24" t="s">
        <v>451</v>
      </c>
      <c r="F295" s="24">
        <v>600</v>
      </c>
      <c r="G295" s="25"/>
      <c r="H295" s="25">
        <v>6716.9</v>
      </c>
      <c r="I295" s="25">
        <v>6716.9</v>
      </c>
      <c r="J295" s="25">
        <v>1608.5</v>
      </c>
      <c r="K295" s="25">
        <v>23.9</v>
      </c>
      <c r="L295" s="25">
        <v>23.9</v>
      </c>
    </row>
    <row r="296" spans="1:12" ht="46.15" x14ac:dyDescent="0.35">
      <c r="A296" s="23" t="s">
        <v>452</v>
      </c>
      <c r="B296" s="24">
        <v>108</v>
      </c>
      <c r="C296" s="24" t="s">
        <v>5</v>
      </c>
      <c r="D296" s="24" t="s">
        <v>43</v>
      </c>
      <c r="E296" s="24" t="s">
        <v>453</v>
      </c>
      <c r="F296" s="24">
        <v>500</v>
      </c>
      <c r="G296" s="25"/>
      <c r="H296" s="25"/>
      <c r="I296" s="25"/>
      <c r="J296" s="25"/>
      <c r="K296" s="25"/>
      <c r="L296" s="25"/>
    </row>
    <row r="297" spans="1:12" ht="15" x14ac:dyDescent="0.35">
      <c r="A297" s="28" t="s">
        <v>454</v>
      </c>
      <c r="B297" s="55"/>
      <c r="C297" s="55"/>
      <c r="D297" s="29"/>
      <c r="E297" s="55" t="s">
        <v>455</v>
      </c>
      <c r="F297" s="55"/>
      <c r="G297" s="37">
        <v>10769.4</v>
      </c>
      <c r="H297" s="37">
        <f>SUM(H298:H320)</f>
        <v>10769.364</v>
      </c>
      <c r="I297" s="37">
        <f t="shared" ref="I297" si="3">SUM(I298:I320)</f>
        <v>10769.353999999999</v>
      </c>
      <c r="J297" s="37">
        <v>218.34050424999998</v>
      </c>
      <c r="K297" s="37">
        <v>2.0274183909804471</v>
      </c>
      <c r="L297" s="37">
        <v>2.0274183909804471</v>
      </c>
    </row>
    <row r="298" spans="1:12" ht="52.5" customHeight="1" x14ac:dyDescent="0.35">
      <c r="A298" s="23" t="s">
        <v>456</v>
      </c>
      <c r="B298" s="24" t="s">
        <v>6</v>
      </c>
      <c r="C298" s="24" t="s">
        <v>5</v>
      </c>
      <c r="D298" s="24">
        <v>11</v>
      </c>
      <c r="E298" s="24" t="s">
        <v>457</v>
      </c>
      <c r="F298" s="24">
        <v>200</v>
      </c>
      <c r="G298" s="25"/>
      <c r="H298" s="25">
        <v>15.1</v>
      </c>
      <c r="I298" s="25">
        <v>15.1</v>
      </c>
      <c r="J298" s="25">
        <v>4.53</v>
      </c>
      <c r="K298" s="25">
        <v>30.000000000000004</v>
      </c>
      <c r="L298" s="25">
        <v>30.000000000000004</v>
      </c>
    </row>
    <row r="299" spans="1:12" ht="48" customHeight="1" x14ac:dyDescent="0.35">
      <c r="A299" s="23" t="s">
        <v>456</v>
      </c>
      <c r="B299" s="24" t="s">
        <v>6</v>
      </c>
      <c r="C299" s="24" t="s">
        <v>5</v>
      </c>
      <c r="D299" s="24">
        <v>12</v>
      </c>
      <c r="E299" s="24" t="s">
        <v>457</v>
      </c>
      <c r="F299" s="24">
        <v>200</v>
      </c>
      <c r="G299" s="25"/>
      <c r="H299" s="25">
        <v>22.3</v>
      </c>
      <c r="I299" s="25">
        <v>22.3</v>
      </c>
      <c r="J299" s="25">
        <v>6.6973500000000001</v>
      </c>
      <c r="K299" s="25">
        <v>30</v>
      </c>
      <c r="L299" s="25">
        <v>30</v>
      </c>
    </row>
    <row r="300" spans="1:12" ht="44.25" customHeight="1" x14ac:dyDescent="0.35">
      <c r="A300" s="23" t="s">
        <v>456</v>
      </c>
      <c r="B300" s="24" t="s">
        <v>6</v>
      </c>
      <c r="C300" s="24" t="s">
        <v>5</v>
      </c>
      <c r="D300" s="24">
        <v>12</v>
      </c>
      <c r="E300" s="24" t="s">
        <v>458</v>
      </c>
      <c r="F300" s="24">
        <v>200</v>
      </c>
      <c r="G300" s="25"/>
      <c r="H300" s="25"/>
      <c r="I300" s="25"/>
      <c r="J300" s="25">
        <v>0</v>
      </c>
      <c r="K300" s="25">
        <v>0</v>
      </c>
      <c r="L300" s="25">
        <v>0</v>
      </c>
    </row>
    <row r="301" spans="1:12" ht="47.25" customHeight="1" x14ac:dyDescent="0.35">
      <c r="A301" s="23" t="s">
        <v>456</v>
      </c>
      <c r="B301" s="24" t="s">
        <v>13</v>
      </c>
      <c r="C301" s="24" t="s">
        <v>43</v>
      </c>
      <c r="D301" s="24" t="s">
        <v>43</v>
      </c>
      <c r="E301" s="24" t="s">
        <v>457</v>
      </c>
      <c r="F301" s="24">
        <v>200</v>
      </c>
      <c r="G301" s="25"/>
      <c r="H301" s="25">
        <v>14.38</v>
      </c>
      <c r="I301" s="25">
        <v>14.38</v>
      </c>
      <c r="J301" s="25">
        <v>0</v>
      </c>
      <c r="K301" s="25">
        <v>0</v>
      </c>
      <c r="L301" s="25">
        <v>0</v>
      </c>
    </row>
    <row r="302" spans="1:12" ht="49.5" customHeight="1" x14ac:dyDescent="0.35">
      <c r="A302" s="23" t="s">
        <v>456</v>
      </c>
      <c r="B302" s="24" t="s">
        <v>55</v>
      </c>
      <c r="C302" s="24" t="s">
        <v>33</v>
      </c>
      <c r="D302" s="24" t="s">
        <v>41</v>
      </c>
      <c r="E302" s="24" t="s">
        <v>457</v>
      </c>
      <c r="F302" s="24">
        <v>200</v>
      </c>
      <c r="G302" s="25"/>
      <c r="H302" s="25">
        <v>8.06</v>
      </c>
      <c r="I302" s="25">
        <v>8.06</v>
      </c>
      <c r="J302" s="25">
        <v>0.35234667000000003</v>
      </c>
      <c r="K302" s="25">
        <v>4.3694325326454946</v>
      </c>
      <c r="L302" s="25">
        <v>4.3694325326454946</v>
      </c>
    </row>
    <row r="303" spans="1:12" ht="51.75" customHeight="1" x14ac:dyDescent="0.35">
      <c r="A303" s="23" t="s">
        <v>456</v>
      </c>
      <c r="B303" s="24" t="s">
        <v>55</v>
      </c>
      <c r="C303" s="24" t="s">
        <v>33</v>
      </c>
      <c r="D303" s="24" t="s">
        <v>43</v>
      </c>
      <c r="E303" s="24" t="s">
        <v>457</v>
      </c>
      <c r="F303" s="24">
        <v>200</v>
      </c>
      <c r="G303" s="25"/>
      <c r="H303" s="25">
        <v>72</v>
      </c>
      <c r="I303" s="25">
        <v>72</v>
      </c>
      <c r="J303" s="25">
        <v>4.0072375200000003</v>
      </c>
      <c r="K303" s="25">
        <v>5.5656076666666676</v>
      </c>
      <c r="L303" s="25">
        <v>5.5656076666666676</v>
      </c>
    </row>
    <row r="304" spans="1:12" ht="51.75" customHeight="1" x14ac:dyDescent="0.35">
      <c r="A304" s="23" t="s">
        <v>459</v>
      </c>
      <c r="B304" s="24" t="s">
        <v>54</v>
      </c>
      <c r="C304" s="24" t="s">
        <v>33</v>
      </c>
      <c r="D304" s="24" t="s">
        <v>43</v>
      </c>
      <c r="E304" s="24" t="s">
        <v>457</v>
      </c>
      <c r="F304" s="24">
        <v>400</v>
      </c>
      <c r="G304" s="25"/>
      <c r="H304" s="25">
        <v>177.61</v>
      </c>
      <c r="I304" s="25">
        <v>177.6</v>
      </c>
      <c r="J304" s="25">
        <v>0</v>
      </c>
      <c r="K304" s="25">
        <v>0</v>
      </c>
      <c r="L304" s="25">
        <v>0</v>
      </c>
    </row>
    <row r="305" spans="1:12" ht="50.25" customHeight="1" x14ac:dyDescent="0.35">
      <c r="A305" s="23" t="s">
        <v>456</v>
      </c>
      <c r="B305" s="24">
        <v>103</v>
      </c>
      <c r="C305" s="24" t="s">
        <v>5</v>
      </c>
      <c r="D305" s="24" t="s">
        <v>41</v>
      </c>
      <c r="E305" s="24" t="s">
        <v>457</v>
      </c>
      <c r="F305" s="24">
        <v>200</v>
      </c>
      <c r="G305" s="25"/>
      <c r="H305" s="25">
        <v>106.19</v>
      </c>
      <c r="I305" s="25">
        <v>106.19</v>
      </c>
      <c r="J305" s="25">
        <v>20.497630449999999</v>
      </c>
      <c r="K305" s="25">
        <v>19.302387981414828</v>
      </c>
      <c r="L305" s="25">
        <v>19.302387981414828</v>
      </c>
    </row>
    <row r="306" spans="1:12" ht="50.25" customHeight="1" x14ac:dyDescent="0.35">
      <c r="A306" s="23" t="s">
        <v>456</v>
      </c>
      <c r="B306" s="24">
        <v>103</v>
      </c>
      <c r="C306" s="24" t="s">
        <v>5</v>
      </c>
      <c r="D306" s="24" t="s">
        <v>41</v>
      </c>
      <c r="E306" s="24" t="s">
        <v>458</v>
      </c>
      <c r="F306" s="24">
        <v>200</v>
      </c>
      <c r="G306" s="25"/>
      <c r="H306" s="25"/>
      <c r="I306" s="25"/>
      <c r="J306" s="25">
        <v>0</v>
      </c>
      <c r="K306" s="25">
        <v>0</v>
      </c>
      <c r="L306" s="25">
        <v>0</v>
      </c>
    </row>
    <row r="307" spans="1:12" ht="51.75" customHeight="1" x14ac:dyDescent="0.35">
      <c r="A307" s="23" t="s">
        <v>456</v>
      </c>
      <c r="B307" s="24">
        <v>103</v>
      </c>
      <c r="C307" s="24" t="s">
        <v>5</v>
      </c>
      <c r="D307" s="24">
        <v>11</v>
      </c>
      <c r="E307" s="24" t="s">
        <v>457</v>
      </c>
      <c r="F307" s="24">
        <v>200</v>
      </c>
      <c r="G307" s="25"/>
      <c r="H307" s="25">
        <v>18.29</v>
      </c>
      <c r="I307" s="25">
        <v>18.29</v>
      </c>
      <c r="J307" s="25">
        <v>0</v>
      </c>
      <c r="K307" s="25">
        <v>0</v>
      </c>
      <c r="L307" s="25">
        <v>0</v>
      </c>
    </row>
    <row r="308" spans="1:12" ht="47.25" customHeight="1" x14ac:dyDescent="0.35">
      <c r="A308" s="23" t="s">
        <v>456</v>
      </c>
      <c r="B308" s="24">
        <v>103</v>
      </c>
      <c r="C308" s="24" t="s">
        <v>5</v>
      </c>
      <c r="D308" s="24">
        <v>11</v>
      </c>
      <c r="E308" s="24" t="s">
        <v>458</v>
      </c>
      <c r="F308" s="24">
        <v>200</v>
      </c>
      <c r="G308" s="25"/>
      <c r="H308" s="25"/>
      <c r="I308" s="25"/>
      <c r="J308" s="25">
        <v>0</v>
      </c>
      <c r="K308" s="25">
        <v>0</v>
      </c>
      <c r="L308" s="25">
        <v>0</v>
      </c>
    </row>
    <row r="309" spans="1:12" ht="60.75" customHeight="1" x14ac:dyDescent="0.35">
      <c r="A309" s="23" t="s">
        <v>449</v>
      </c>
      <c r="B309" s="24">
        <v>103</v>
      </c>
      <c r="C309" s="24" t="s">
        <v>5</v>
      </c>
      <c r="D309" s="24" t="s">
        <v>41</v>
      </c>
      <c r="E309" s="24" t="s">
        <v>460</v>
      </c>
      <c r="F309" s="24">
        <v>600</v>
      </c>
      <c r="G309" s="25"/>
      <c r="H309" s="25">
        <v>20</v>
      </c>
      <c r="I309" s="25">
        <v>20</v>
      </c>
      <c r="J309" s="25">
        <v>10</v>
      </c>
      <c r="K309" s="25">
        <v>50</v>
      </c>
      <c r="L309" s="25">
        <v>50</v>
      </c>
    </row>
    <row r="310" spans="1:12" ht="49.5" customHeight="1" x14ac:dyDescent="0.35">
      <c r="A310" s="23" t="s">
        <v>456</v>
      </c>
      <c r="B310" s="24">
        <v>108</v>
      </c>
      <c r="C310" s="24" t="s">
        <v>5</v>
      </c>
      <c r="D310" s="24" t="s">
        <v>41</v>
      </c>
      <c r="E310" s="24" t="s">
        <v>457</v>
      </c>
      <c r="F310" s="24">
        <v>200</v>
      </c>
      <c r="G310" s="25"/>
      <c r="H310" s="25">
        <v>98.66</v>
      </c>
      <c r="I310" s="25">
        <v>98.66</v>
      </c>
      <c r="J310" s="25">
        <v>0</v>
      </c>
      <c r="K310" s="25">
        <v>0</v>
      </c>
      <c r="L310" s="25">
        <v>0</v>
      </c>
    </row>
    <row r="311" spans="1:12" ht="46.5" customHeight="1" x14ac:dyDescent="0.35">
      <c r="A311" s="23" t="s">
        <v>456</v>
      </c>
      <c r="B311" s="24">
        <v>108</v>
      </c>
      <c r="C311" s="24" t="s">
        <v>5</v>
      </c>
      <c r="D311" s="24" t="s">
        <v>41</v>
      </c>
      <c r="E311" s="24" t="s">
        <v>458</v>
      </c>
      <c r="F311" s="24">
        <v>200</v>
      </c>
      <c r="G311" s="25"/>
      <c r="H311" s="25"/>
      <c r="I311" s="25"/>
      <c r="J311" s="25">
        <v>0</v>
      </c>
      <c r="K311" s="25">
        <v>0</v>
      </c>
      <c r="L311" s="25">
        <v>0</v>
      </c>
    </row>
    <row r="312" spans="1:12" ht="45" customHeight="1" x14ac:dyDescent="0.35">
      <c r="A312" s="23" t="s">
        <v>456</v>
      </c>
      <c r="B312" s="24">
        <v>177</v>
      </c>
      <c r="C312" s="24" t="s">
        <v>39</v>
      </c>
      <c r="D312" s="24" t="s">
        <v>43</v>
      </c>
      <c r="E312" s="24" t="s">
        <v>458</v>
      </c>
      <c r="F312" s="24">
        <v>200</v>
      </c>
      <c r="G312" s="25"/>
      <c r="H312" s="25"/>
      <c r="I312" s="25"/>
      <c r="J312" s="25">
        <v>0</v>
      </c>
      <c r="K312" s="25">
        <v>0</v>
      </c>
      <c r="L312" s="25">
        <v>0</v>
      </c>
    </row>
    <row r="313" spans="1:12" ht="51.75" customHeight="1" x14ac:dyDescent="0.35">
      <c r="A313" s="23" t="s">
        <v>456</v>
      </c>
      <c r="B313" s="24">
        <v>177</v>
      </c>
      <c r="C313" s="24" t="s">
        <v>39</v>
      </c>
      <c r="D313" s="24">
        <v>13</v>
      </c>
      <c r="E313" s="24" t="s">
        <v>457</v>
      </c>
      <c r="F313" s="24">
        <v>200</v>
      </c>
      <c r="G313" s="25"/>
      <c r="H313" s="25">
        <v>6</v>
      </c>
      <c r="I313" s="25">
        <v>6</v>
      </c>
      <c r="J313" s="25">
        <v>0</v>
      </c>
      <c r="K313" s="25">
        <v>0</v>
      </c>
      <c r="L313" s="25">
        <v>0</v>
      </c>
    </row>
    <row r="314" spans="1:12" ht="46.5" customHeight="1" x14ac:dyDescent="0.35">
      <c r="A314" s="23" t="s">
        <v>456</v>
      </c>
      <c r="B314" s="24">
        <v>177</v>
      </c>
      <c r="C314" s="24" t="s">
        <v>39</v>
      </c>
      <c r="D314" s="24">
        <v>14</v>
      </c>
      <c r="E314" s="24" t="s">
        <v>457</v>
      </c>
      <c r="F314" s="24">
        <v>200</v>
      </c>
      <c r="G314" s="25"/>
      <c r="H314" s="25">
        <v>135.93</v>
      </c>
      <c r="I314" s="25">
        <v>135.93</v>
      </c>
      <c r="J314" s="25">
        <v>2.480594</v>
      </c>
      <c r="K314" s="25">
        <v>1.8249014384577975</v>
      </c>
      <c r="L314" s="25">
        <v>1.8249014384577975</v>
      </c>
    </row>
    <row r="315" spans="1:12" ht="49.5" customHeight="1" x14ac:dyDescent="0.35">
      <c r="A315" s="23" t="s">
        <v>456</v>
      </c>
      <c r="B315" s="24">
        <v>177</v>
      </c>
      <c r="C315" s="24" t="s">
        <v>39</v>
      </c>
      <c r="D315" s="24">
        <v>14</v>
      </c>
      <c r="E315" s="24" t="s">
        <v>458</v>
      </c>
      <c r="F315" s="24">
        <v>200</v>
      </c>
      <c r="G315" s="25"/>
      <c r="H315" s="25"/>
      <c r="I315" s="25"/>
      <c r="J315" s="25">
        <v>0</v>
      </c>
      <c r="K315" s="25">
        <v>0</v>
      </c>
      <c r="L315" s="25">
        <v>0</v>
      </c>
    </row>
    <row r="316" spans="1:12" ht="51.75" customHeight="1" x14ac:dyDescent="0.35">
      <c r="A316" s="23" t="s">
        <v>456</v>
      </c>
      <c r="B316" s="24">
        <v>188</v>
      </c>
      <c r="C316" s="24" t="s">
        <v>39</v>
      </c>
      <c r="D316" s="24" t="s">
        <v>38</v>
      </c>
      <c r="E316" s="24" t="s">
        <v>457</v>
      </c>
      <c r="F316" s="24">
        <v>200</v>
      </c>
      <c r="G316" s="25"/>
      <c r="H316" s="25">
        <v>717.71</v>
      </c>
      <c r="I316" s="25">
        <v>717.71</v>
      </c>
      <c r="J316" s="25">
        <v>145.67591942000001</v>
      </c>
      <c r="K316" s="25">
        <v>20.297314866457956</v>
      </c>
      <c r="L316" s="25">
        <v>20.297314866457956</v>
      </c>
    </row>
    <row r="317" spans="1:12" ht="48" customHeight="1" x14ac:dyDescent="0.35">
      <c r="A317" s="23" t="s">
        <v>456</v>
      </c>
      <c r="B317" s="24">
        <v>188</v>
      </c>
      <c r="C317" s="24" t="s">
        <v>39</v>
      </c>
      <c r="D317" s="24" t="s">
        <v>38</v>
      </c>
      <c r="E317" s="24" t="s">
        <v>458</v>
      </c>
      <c r="F317" s="24">
        <v>200</v>
      </c>
      <c r="G317" s="25"/>
      <c r="H317" s="25">
        <v>9300</v>
      </c>
      <c r="I317" s="25">
        <v>9300</v>
      </c>
      <c r="J317" s="25">
        <v>0.26965470000000002</v>
      </c>
      <c r="K317" s="25">
        <v>0</v>
      </c>
      <c r="L317" s="25">
        <v>0</v>
      </c>
    </row>
    <row r="318" spans="1:12" ht="33" customHeight="1" x14ac:dyDescent="0.35">
      <c r="A318" s="23" t="s">
        <v>461</v>
      </c>
      <c r="B318" s="24">
        <v>188</v>
      </c>
      <c r="C318" s="24" t="s">
        <v>39</v>
      </c>
      <c r="D318" s="24" t="s">
        <v>38</v>
      </c>
      <c r="E318" s="24" t="s">
        <v>457</v>
      </c>
      <c r="F318" s="24">
        <v>800</v>
      </c>
      <c r="G318" s="25"/>
      <c r="H318" s="109">
        <v>4.0000000000000001E-3</v>
      </c>
      <c r="I318" s="109">
        <v>4.0000000000000001E-3</v>
      </c>
      <c r="J318" s="25">
        <v>0</v>
      </c>
      <c r="K318" s="25">
        <v>0</v>
      </c>
      <c r="L318" s="25">
        <v>0</v>
      </c>
    </row>
    <row r="319" spans="1:12" ht="76.900000000000006" x14ac:dyDescent="0.35">
      <c r="A319" s="23" t="s">
        <v>462</v>
      </c>
      <c r="B319" s="24">
        <v>188</v>
      </c>
      <c r="C319" s="24" t="s">
        <v>39</v>
      </c>
      <c r="D319" s="24" t="s">
        <v>38</v>
      </c>
      <c r="E319" s="24" t="s">
        <v>457</v>
      </c>
      <c r="F319" s="24">
        <v>100</v>
      </c>
      <c r="G319" s="25"/>
      <c r="H319" s="25">
        <v>57.13</v>
      </c>
      <c r="I319" s="25">
        <v>57.13</v>
      </c>
      <c r="J319" s="25">
        <v>23.829771489999999</v>
      </c>
      <c r="K319" s="25">
        <v>41.710609071750632</v>
      </c>
      <c r="L319" s="25">
        <v>41.710609071750632</v>
      </c>
    </row>
    <row r="320" spans="1:12" ht="92.25" customHeight="1" x14ac:dyDescent="0.35">
      <c r="A320" s="23" t="s">
        <v>462</v>
      </c>
      <c r="B320" s="24">
        <v>188</v>
      </c>
      <c r="C320" s="24" t="s">
        <v>39</v>
      </c>
      <c r="D320" s="24" t="s">
        <v>38</v>
      </c>
      <c r="E320" s="24" t="s">
        <v>458</v>
      </c>
      <c r="F320" s="24">
        <v>100</v>
      </c>
      <c r="G320" s="25"/>
      <c r="H320" s="25"/>
      <c r="I320" s="25"/>
      <c r="J320" s="25"/>
      <c r="K320" s="25"/>
      <c r="L320" s="25"/>
    </row>
    <row r="321" spans="1:12" ht="30" x14ac:dyDescent="0.35">
      <c r="A321" s="28" t="s">
        <v>463</v>
      </c>
      <c r="B321" s="55"/>
      <c r="C321" s="55"/>
      <c r="D321" s="29"/>
      <c r="E321" s="55" t="s">
        <v>464</v>
      </c>
      <c r="F321" s="55"/>
      <c r="G321" s="37">
        <v>1050</v>
      </c>
      <c r="H321" s="37">
        <f>H322</f>
        <v>1050</v>
      </c>
      <c r="I321" s="37">
        <f t="shared" ref="I321" si="4">I322</f>
        <v>1050</v>
      </c>
      <c r="J321" s="37">
        <v>15.97083233</v>
      </c>
      <c r="K321" s="37">
        <v>1.5210316504761905</v>
      </c>
      <c r="L321" s="37">
        <v>1.5210316504761905</v>
      </c>
    </row>
    <row r="322" spans="1:12" ht="51" customHeight="1" x14ac:dyDescent="0.35">
      <c r="A322" s="58" t="s">
        <v>456</v>
      </c>
      <c r="B322" s="59">
        <v>187</v>
      </c>
      <c r="C322" s="59" t="s">
        <v>38</v>
      </c>
      <c r="D322" s="59" t="s">
        <v>32</v>
      </c>
      <c r="E322" s="59" t="s">
        <v>465</v>
      </c>
      <c r="F322" s="59">
        <v>200</v>
      </c>
      <c r="G322" s="44"/>
      <c r="H322" s="44">
        <v>1050</v>
      </c>
      <c r="I322" s="44">
        <v>1050</v>
      </c>
      <c r="J322" s="44">
        <v>15.97083233</v>
      </c>
      <c r="K322" s="44">
        <v>1.5210316504761905</v>
      </c>
      <c r="L322" s="44">
        <v>1.5210316504761905</v>
      </c>
    </row>
    <row r="323" spans="1:12" ht="30" x14ac:dyDescent="0.35">
      <c r="A323" s="14" t="s">
        <v>860</v>
      </c>
      <c r="B323" s="110"/>
      <c r="C323" s="110"/>
      <c r="D323" s="110"/>
      <c r="E323" s="111" t="s">
        <v>466</v>
      </c>
      <c r="F323" s="110"/>
      <c r="G323" s="112">
        <v>7140</v>
      </c>
      <c r="H323" s="112">
        <v>7140</v>
      </c>
      <c r="I323" s="112">
        <v>7140</v>
      </c>
      <c r="J323" s="113">
        <v>1265.5950841399999</v>
      </c>
      <c r="K323" s="113">
        <v>17.725421346498599</v>
      </c>
      <c r="L323" s="113">
        <v>17.725421346498599</v>
      </c>
    </row>
    <row r="324" spans="1:12" ht="30" x14ac:dyDescent="0.35">
      <c r="A324" s="19" t="s">
        <v>467</v>
      </c>
      <c r="B324" s="114"/>
      <c r="C324" s="114"/>
      <c r="D324" s="114"/>
      <c r="E324" s="115" t="s">
        <v>468</v>
      </c>
      <c r="F324" s="115"/>
      <c r="G324" s="116">
        <v>1053</v>
      </c>
      <c r="H324" s="116">
        <v>1053</v>
      </c>
      <c r="I324" s="116">
        <v>1053</v>
      </c>
      <c r="J324" s="117">
        <v>789</v>
      </c>
      <c r="K324" s="117">
        <v>74.928774928774928</v>
      </c>
      <c r="L324" s="117">
        <v>74.928774928774928</v>
      </c>
    </row>
    <row r="325" spans="1:12" ht="81.75" customHeight="1" x14ac:dyDescent="0.35">
      <c r="A325" s="118" t="s">
        <v>469</v>
      </c>
      <c r="B325" s="119">
        <v>139</v>
      </c>
      <c r="C325" s="119" t="s">
        <v>5</v>
      </c>
      <c r="D325" s="120">
        <v>12</v>
      </c>
      <c r="E325" s="119" t="s">
        <v>470</v>
      </c>
      <c r="F325" s="119">
        <v>800</v>
      </c>
      <c r="G325" s="121"/>
      <c r="H325" s="121">
        <v>64</v>
      </c>
      <c r="I325" s="121">
        <v>64</v>
      </c>
      <c r="J325" s="25">
        <v>0</v>
      </c>
      <c r="K325" s="25">
        <v>0</v>
      </c>
      <c r="L325" s="25">
        <v>0</v>
      </c>
    </row>
    <row r="326" spans="1:12" ht="46.15" x14ac:dyDescent="0.35">
      <c r="A326" s="118" t="s">
        <v>471</v>
      </c>
      <c r="B326" s="119">
        <v>139</v>
      </c>
      <c r="C326" s="119" t="s">
        <v>5</v>
      </c>
      <c r="D326" s="120">
        <v>11</v>
      </c>
      <c r="E326" s="119" t="s">
        <v>472</v>
      </c>
      <c r="F326" s="119">
        <v>200</v>
      </c>
      <c r="G326" s="25"/>
      <c r="H326" s="25">
        <v>200</v>
      </c>
      <c r="I326" s="25">
        <v>200</v>
      </c>
      <c r="J326" s="25">
        <v>0</v>
      </c>
      <c r="K326" s="25">
        <v>0</v>
      </c>
      <c r="L326" s="25">
        <v>0</v>
      </c>
    </row>
    <row r="327" spans="1:12" ht="46.15" x14ac:dyDescent="0.35">
      <c r="A327" s="118" t="s">
        <v>473</v>
      </c>
      <c r="B327" s="119">
        <v>139</v>
      </c>
      <c r="C327" s="119" t="s">
        <v>33</v>
      </c>
      <c r="D327" s="119" t="s">
        <v>43</v>
      </c>
      <c r="E327" s="119" t="s">
        <v>474</v>
      </c>
      <c r="F327" s="119">
        <v>600</v>
      </c>
      <c r="G327" s="25"/>
      <c r="H327" s="25">
        <v>789</v>
      </c>
      <c r="I327" s="25">
        <v>789</v>
      </c>
      <c r="J327" s="25">
        <v>789</v>
      </c>
      <c r="K327" s="25">
        <v>100</v>
      </c>
      <c r="L327" s="25">
        <v>100</v>
      </c>
    </row>
    <row r="328" spans="1:12" ht="30" x14ac:dyDescent="0.35">
      <c r="A328" s="28" t="s">
        <v>475</v>
      </c>
      <c r="B328" s="122"/>
      <c r="C328" s="122"/>
      <c r="D328" s="122"/>
      <c r="E328" s="123" t="s">
        <v>476</v>
      </c>
      <c r="F328" s="123"/>
      <c r="G328" s="124">
        <v>3921.8</v>
      </c>
      <c r="H328" s="124">
        <v>3921.8</v>
      </c>
      <c r="I328" s="124">
        <v>3921.8</v>
      </c>
      <c r="J328" s="38">
        <v>357.88613813000001</v>
      </c>
      <c r="K328" s="38">
        <v>9.1255581143862514</v>
      </c>
      <c r="L328" s="38">
        <v>9.1255581143862514</v>
      </c>
    </row>
    <row r="329" spans="1:12" ht="61.5" x14ac:dyDescent="0.35">
      <c r="A329" s="23" t="s">
        <v>477</v>
      </c>
      <c r="B329" s="24">
        <v>139</v>
      </c>
      <c r="C329" s="24" t="s">
        <v>5</v>
      </c>
      <c r="D329" s="24">
        <v>12</v>
      </c>
      <c r="E329" s="24" t="s">
        <v>478</v>
      </c>
      <c r="F329" s="24">
        <v>600</v>
      </c>
      <c r="G329" s="25"/>
      <c r="H329" s="121">
        <v>1955.99</v>
      </c>
      <c r="I329" s="121">
        <v>1955.99</v>
      </c>
      <c r="J329" s="25">
        <v>0</v>
      </c>
      <c r="K329" s="25">
        <v>0</v>
      </c>
      <c r="L329" s="25">
        <v>0</v>
      </c>
    </row>
    <row r="330" spans="1:12" ht="61.5" x14ac:dyDescent="0.35">
      <c r="A330" s="23" t="s">
        <v>479</v>
      </c>
      <c r="B330" s="24">
        <v>139</v>
      </c>
      <c r="C330" s="24" t="s">
        <v>5</v>
      </c>
      <c r="D330" s="24">
        <v>12</v>
      </c>
      <c r="E330" s="24" t="s">
        <v>480</v>
      </c>
      <c r="F330" s="24">
        <v>500</v>
      </c>
      <c r="G330" s="25"/>
      <c r="H330" s="121">
        <v>1965.81</v>
      </c>
      <c r="I330" s="121">
        <v>1965.81</v>
      </c>
      <c r="J330" s="25">
        <v>357.88613813000001</v>
      </c>
      <c r="K330" s="25">
        <v>18.296912161706182</v>
      </c>
      <c r="L330" s="25">
        <v>18.296912161706182</v>
      </c>
    </row>
    <row r="331" spans="1:12" ht="45" x14ac:dyDescent="0.35">
      <c r="A331" s="28" t="s">
        <v>861</v>
      </c>
      <c r="B331" s="122"/>
      <c r="C331" s="122"/>
      <c r="D331" s="122"/>
      <c r="E331" s="123" t="s">
        <v>481</v>
      </c>
      <c r="F331" s="123"/>
      <c r="G331" s="124">
        <v>2165.1999999999998</v>
      </c>
      <c r="H331" s="124">
        <v>2165.1999999999998</v>
      </c>
      <c r="I331" s="124">
        <v>2165.1999999999998</v>
      </c>
      <c r="J331" s="38">
        <v>118.70894601000001</v>
      </c>
      <c r="K331" s="38">
        <v>5.4825857200258641</v>
      </c>
      <c r="L331" s="38">
        <v>5.4825857200258641</v>
      </c>
    </row>
    <row r="332" spans="1:12" ht="46.15" x14ac:dyDescent="0.35">
      <c r="A332" s="23" t="s">
        <v>482</v>
      </c>
      <c r="B332" s="24">
        <v>150</v>
      </c>
      <c r="C332" s="24" t="s">
        <v>5</v>
      </c>
      <c r="D332" s="24" t="s">
        <v>32</v>
      </c>
      <c r="E332" s="24" t="s">
        <v>483</v>
      </c>
      <c r="F332" s="24">
        <v>500</v>
      </c>
      <c r="G332" s="125"/>
      <c r="H332" s="125">
        <v>1525.2</v>
      </c>
      <c r="I332" s="125">
        <v>1525.2</v>
      </c>
      <c r="J332" s="25">
        <v>106.58722912</v>
      </c>
      <c r="K332" s="25">
        <v>6.9884099868869658</v>
      </c>
      <c r="L332" s="25">
        <v>6.9884099868869658</v>
      </c>
    </row>
    <row r="333" spans="1:12" ht="30.75" x14ac:dyDescent="0.35">
      <c r="A333" s="23" t="s">
        <v>484</v>
      </c>
      <c r="B333" s="24">
        <v>150</v>
      </c>
      <c r="C333" s="24" t="s">
        <v>5</v>
      </c>
      <c r="D333" s="24" t="s">
        <v>32</v>
      </c>
      <c r="E333" s="24" t="s">
        <v>485</v>
      </c>
      <c r="F333" s="24">
        <v>500</v>
      </c>
      <c r="G333" s="125"/>
      <c r="H333" s="125">
        <v>600</v>
      </c>
      <c r="I333" s="125">
        <v>600</v>
      </c>
      <c r="J333" s="25">
        <v>12.12171689</v>
      </c>
      <c r="K333" s="25">
        <v>2.0202861483333336</v>
      </c>
      <c r="L333" s="25">
        <v>2.0202861483333336</v>
      </c>
    </row>
    <row r="334" spans="1:12" ht="61.5" x14ac:dyDescent="0.35">
      <c r="A334" s="58" t="s">
        <v>486</v>
      </c>
      <c r="B334" s="59">
        <v>150</v>
      </c>
      <c r="C334" s="59" t="s">
        <v>5</v>
      </c>
      <c r="D334" s="59" t="s">
        <v>32</v>
      </c>
      <c r="E334" s="59" t="s">
        <v>487</v>
      </c>
      <c r="F334" s="59">
        <v>200</v>
      </c>
      <c r="G334" s="126"/>
      <c r="H334" s="126">
        <v>40</v>
      </c>
      <c r="I334" s="126">
        <v>40</v>
      </c>
      <c r="J334" s="44">
        <v>0</v>
      </c>
      <c r="K334" s="44">
        <v>0</v>
      </c>
      <c r="L334" s="44">
        <v>0</v>
      </c>
    </row>
    <row r="335" spans="1:12" ht="15.4" x14ac:dyDescent="0.4">
      <c r="A335" s="14" t="s">
        <v>488</v>
      </c>
      <c r="B335" s="110"/>
      <c r="C335" s="110"/>
      <c r="D335" s="110"/>
      <c r="E335" s="111" t="s">
        <v>489</v>
      </c>
      <c r="F335" s="110"/>
      <c r="G335" s="16">
        <v>36992.199999999997</v>
      </c>
      <c r="H335" s="16">
        <v>36992.199999999997</v>
      </c>
      <c r="I335" s="16">
        <v>36992.200000000004</v>
      </c>
      <c r="J335" s="16">
        <v>16392.620929969999</v>
      </c>
      <c r="K335" s="127">
        <v>44.313752651662135</v>
      </c>
      <c r="L335" s="127">
        <v>44.313752651662135</v>
      </c>
    </row>
    <row r="336" spans="1:12" ht="30" x14ac:dyDescent="0.35">
      <c r="A336" s="19" t="s">
        <v>490</v>
      </c>
      <c r="B336" s="114"/>
      <c r="C336" s="114"/>
      <c r="D336" s="114"/>
      <c r="E336" s="115" t="s">
        <v>491</v>
      </c>
      <c r="F336" s="114"/>
      <c r="G336" s="128">
        <v>5021.6000000000004</v>
      </c>
      <c r="H336" s="128">
        <v>5021.6000000000004</v>
      </c>
      <c r="I336" s="128">
        <v>5792.3360000000002</v>
      </c>
      <c r="J336" s="128">
        <v>2300</v>
      </c>
      <c r="K336" s="117">
        <v>45.802162140848814</v>
      </c>
      <c r="L336" s="117">
        <v>39.707641269429125</v>
      </c>
    </row>
    <row r="337" spans="1:12" ht="61.5" x14ac:dyDescent="0.35">
      <c r="A337" s="23" t="s">
        <v>492</v>
      </c>
      <c r="B337" s="24" t="s">
        <v>54</v>
      </c>
      <c r="C337" s="24" t="s">
        <v>5</v>
      </c>
      <c r="D337" s="24">
        <v>12</v>
      </c>
      <c r="E337" s="24" t="s">
        <v>493</v>
      </c>
      <c r="F337" s="24">
        <v>800</v>
      </c>
      <c r="G337" s="25"/>
      <c r="H337" s="25">
        <v>2300</v>
      </c>
      <c r="I337" s="52">
        <v>2300</v>
      </c>
      <c r="J337" s="40">
        <v>2300</v>
      </c>
      <c r="K337" s="40">
        <v>100</v>
      </c>
      <c r="L337" s="40">
        <v>100</v>
      </c>
    </row>
    <row r="338" spans="1:12" ht="46.15" x14ac:dyDescent="0.35">
      <c r="A338" s="23" t="s">
        <v>494</v>
      </c>
      <c r="B338" s="24" t="s">
        <v>54</v>
      </c>
      <c r="C338" s="24" t="s">
        <v>32</v>
      </c>
      <c r="D338" s="24">
        <v>10</v>
      </c>
      <c r="E338" s="24" t="s">
        <v>495</v>
      </c>
      <c r="F338" s="24">
        <v>600</v>
      </c>
      <c r="G338" s="25"/>
      <c r="H338" s="25">
        <v>1692.3</v>
      </c>
      <c r="I338" s="52">
        <v>1692.3</v>
      </c>
      <c r="J338" s="40">
        <v>0</v>
      </c>
      <c r="K338" s="40">
        <v>0</v>
      </c>
      <c r="L338" s="40">
        <v>0</v>
      </c>
    </row>
    <row r="339" spans="1:12" ht="46.15" x14ac:dyDescent="0.35">
      <c r="A339" s="23" t="s">
        <v>494</v>
      </c>
      <c r="B339" s="24" t="s">
        <v>54</v>
      </c>
      <c r="C339" s="24" t="s">
        <v>33</v>
      </c>
      <c r="D339" s="24" t="s">
        <v>44</v>
      </c>
      <c r="E339" s="24" t="s">
        <v>495</v>
      </c>
      <c r="F339" s="24">
        <v>600</v>
      </c>
      <c r="G339" s="25"/>
      <c r="H339" s="25">
        <v>1029.3</v>
      </c>
      <c r="I339" s="52">
        <v>700</v>
      </c>
      <c r="J339" s="40">
        <v>0</v>
      </c>
      <c r="K339" s="40">
        <v>0</v>
      </c>
      <c r="L339" s="40">
        <v>0</v>
      </c>
    </row>
    <row r="340" spans="1:12" s="62" customFormat="1" ht="46.15" x14ac:dyDescent="0.35">
      <c r="A340" s="32" t="s">
        <v>862</v>
      </c>
      <c r="B340" s="33" t="s">
        <v>54</v>
      </c>
      <c r="C340" s="33" t="s">
        <v>33</v>
      </c>
      <c r="D340" s="33" t="s">
        <v>41</v>
      </c>
      <c r="E340" s="33" t="s">
        <v>863</v>
      </c>
      <c r="F340" s="33" t="s">
        <v>35</v>
      </c>
      <c r="G340" s="25"/>
      <c r="H340" s="34"/>
      <c r="I340" s="41">
        <v>1100</v>
      </c>
      <c r="J340" s="41">
        <v>0</v>
      </c>
      <c r="K340" s="41">
        <v>0</v>
      </c>
      <c r="L340" s="41">
        <v>0</v>
      </c>
    </row>
    <row r="341" spans="1:12" ht="45" x14ac:dyDescent="0.35">
      <c r="A341" s="28" t="s">
        <v>496</v>
      </c>
      <c r="B341" s="35"/>
      <c r="C341" s="35"/>
      <c r="D341" s="35"/>
      <c r="E341" s="36" t="s">
        <v>497</v>
      </c>
      <c r="F341" s="35"/>
      <c r="G341" s="78">
        <v>22370.6</v>
      </c>
      <c r="H341" s="78">
        <v>22370.6</v>
      </c>
      <c r="I341" s="78">
        <v>22699.839</v>
      </c>
      <c r="J341" s="78">
        <v>6792.6209299700004</v>
      </c>
      <c r="K341" s="129">
        <v>30.364083261371256</v>
      </c>
      <c r="L341" s="129">
        <v>29.923652453966749</v>
      </c>
    </row>
    <row r="342" spans="1:12" ht="78" customHeight="1" x14ac:dyDescent="0.35">
      <c r="A342" s="23" t="s">
        <v>498</v>
      </c>
      <c r="B342" s="24" t="s">
        <v>54</v>
      </c>
      <c r="C342" s="24" t="s">
        <v>33</v>
      </c>
      <c r="D342" s="24" t="s">
        <v>41</v>
      </c>
      <c r="E342" s="24" t="s">
        <v>499</v>
      </c>
      <c r="F342" s="24">
        <v>800</v>
      </c>
      <c r="G342" s="70"/>
      <c r="H342" s="25">
        <v>5044.8999999999996</v>
      </c>
      <c r="I342" s="40">
        <v>5044.8999999999996</v>
      </c>
      <c r="J342" s="40">
        <v>1471.92470854</v>
      </c>
      <c r="K342" s="40">
        <v>29.176661642156816</v>
      </c>
      <c r="L342" s="40">
        <v>29.176661642156816</v>
      </c>
    </row>
    <row r="343" spans="1:12" ht="83.25" customHeight="1" x14ac:dyDescent="0.35">
      <c r="A343" s="23" t="s">
        <v>498</v>
      </c>
      <c r="B343" s="24" t="s">
        <v>54</v>
      </c>
      <c r="C343" s="24" t="s">
        <v>33</v>
      </c>
      <c r="D343" s="24" t="s">
        <v>43</v>
      </c>
      <c r="E343" s="24" t="s">
        <v>499</v>
      </c>
      <c r="F343" s="24">
        <v>800</v>
      </c>
      <c r="G343" s="70"/>
      <c r="H343" s="25">
        <v>123.1</v>
      </c>
      <c r="I343" s="40">
        <v>123.1</v>
      </c>
      <c r="J343" s="40">
        <v>28.90920143</v>
      </c>
      <c r="K343" s="40">
        <v>23.494705564441148</v>
      </c>
      <c r="L343" s="40">
        <v>23.494705564441148</v>
      </c>
    </row>
    <row r="344" spans="1:12" ht="30.75" x14ac:dyDescent="0.35">
      <c r="A344" s="23" t="s">
        <v>500</v>
      </c>
      <c r="B344" s="24" t="s">
        <v>54</v>
      </c>
      <c r="C344" s="24" t="s">
        <v>32</v>
      </c>
      <c r="D344" s="24" t="s">
        <v>41</v>
      </c>
      <c r="E344" s="24" t="s">
        <v>501</v>
      </c>
      <c r="F344" s="24">
        <v>800</v>
      </c>
      <c r="G344" s="70"/>
      <c r="H344" s="25">
        <v>5600</v>
      </c>
      <c r="I344" s="40">
        <v>5600</v>
      </c>
      <c r="J344" s="40">
        <v>3711.4711000000002</v>
      </c>
      <c r="K344" s="40">
        <v>66.276269642857145</v>
      </c>
      <c r="L344" s="40">
        <v>66.276269642857145</v>
      </c>
    </row>
    <row r="345" spans="1:12" ht="46.15" x14ac:dyDescent="0.35">
      <c r="A345" s="23" t="s">
        <v>502</v>
      </c>
      <c r="B345" s="24" t="s">
        <v>54</v>
      </c>
      <c r="C345" s="24" t="s">
        <v>32</v>
      </c>
      <c r="D345" s="24">
        <v>10</v>
      </c>
      <c r="E345" s="24" t="s">
        <v>501</v>
      </c>
      <c r="F345" s="24">
        <v>400</v>
      </c>
      <c r="G345" s="70"/>
      <c r="H345" s="25">
        <v>500</v>
      </c>
      <c r="I345" s="40">
        <v>500</v>
      </c>
      <c r="J345" s="40">
        <v>0</v>
      </c>
      <c r="K345" s="40">
        <v>0</v>
      </c>
      <c r="L345" s="40">
        <v>0</v>
      </c>
    </row>
    <row r="346" spans="1:12" ht="46.15" x14ac:dyDescent="0.35">
      <c r="A346" s="23" t="s">
        <v>494</v>
      </c>
      <c r="B346" s="24" t="s">
        <v>54</v>
      </c>
      <c r="C346" s="24" t="s">
        <v>32</v>
      </c>
      <c r="D346" s="24">
        <v>10</v>
      </c>
      <c r="E346" s="24" t="s">
        <v>501</v>
      </c>
      <c r="F346" s="24">
        <v>600</v>
      </c>
      <c r="G346" s="70"/>
      <c r="H346" s="25">
        <v>5521.9</v>
      </c>
      <c r="I346" s="40">
        <f>I347+I348+I350</f>
        <v>5365.0605999999998</v>
      </c>
      <c r="J346" s="41">
        <v>557.63355999999999</v>
      </c>
      <c r="K346" s="41">
        <v>10.4</v>
      </c>
      <c r="L346" s="41">
        <v>10.4</v>
      </c>
    </row>
    <row r="347" spans="1:12" ht="48.75" customHeight="1" x14ac:dyDescent="0.35">
      <c r="A347" s="23" t="s">
        <v>503</v>
      </c>
      <c r="B347" s="24" t="s">
        <v>54</v>
      </c>
      <c r="C347" s="24" t="s">
        <v>32</v>
      </c>
      <c r="D347" s="24" t="s">
        <v>42</v>
      </c>
      <c r="E347" s="24" t="s">
        <v>504</v>
      </c>
      <c r="F347" s="24" t="s">
        <v>35</v>
      </c>
      <c r="G347" s="70"/>
      <c r="H347" s="25"/>
      <c r="I347" s="40">
        <v>1013.9</v>
      </c>
      <c r="J347" s="40">
        <v>557.63355999999999</v>
      </c>
      <c r="K347" s="40"/>
      <c r="L347" s="40">
        <v>54.998871683597983</v>
      </c>
    </row>
    <row r="348" spans="1:12" ht="30.75" x14ac:dyDescent="0.35">
      <c r="A348" s="23" t="s">
        <v>505</v>
      </c>
      <c r="B348" s="24" t="s">
        <v>54</v>
      </c>
      <c r="C348" s="24" t="s">
        <v>32</v>
      </c>
      <c r="D348" s="24">
        <v>10</v>
      </c>
      <c r="E348" s="24" t="s">
        <v>506</v>
      </c>
      <c r="F348" s="24" t="s">
        <v>35</v>
      </c>
      <c r="G348" s="70"/>
      <c r="H348" s="25"/>
      <c r="I348" s="40">
        <v>4351.1606000000002</v>
      </c>
      <c r="J348" s="40">
        <v>0</v>
      </c>
      <c r="K348" s="40"/>
      <c r="L348" s="40">
        <v>0</v>
      </c>
    </row>
    <row r="349" spans="1:12" s="62" customFormat="1" ht="56.25" customHeight="1" x14ac:dyDescent="0.35">
      <c r="A349" s="32" t="s">
        <v>864</v>
      </c>
      <c r="B349" s="33" t="s">
        <v>54</v>
      </c>
      <c r="C349" s="33" t="s">
        <v>32</v>
      </c>
      <c r="D349" s="33" t="s">
        <v>42</v>
      </c>
      <c r="E349" s="33" t="s">
        <v>865</v>
      </c>
      <c r="F349" s="33" t="s">
        <v>50</v>
      </c>
      <c r="G349" s="70"/>
      <c r="H349" s="34"/>
      <c r="I349" s="41">
        <v>486.1</v>
      </c>
      <c r="J349" s="41">
        <v>0</v>
      </c>
      <c r="K349" s="41"/>
      <c r="L349" s="41">
        <v>0</v>
      </c>
    </row>
    <row r="350" spans="1:12" ht="61.5" x14ac:dyDescent="0.35">
      <c r="A350" s="23" t="s">
        <v>866</v>
      </c>
      <c r="B350" s="24" t="s">
        <v>54</v>
      </c>
      <c r="C350" s="24" t="s">
        <v>32</v>
      </c>
      <c r="D350" s="24">
        <v>10</v>
      </c>
      <c r="E350" s="24" t="s">
        <v>507</v>
      </c>
      <c r="F350" s="24" t="s">
        <v>35</v>
      </c>
      <c r="G350" s="70"/>
      <c r="H350" s="25"/>
      <c r="I350" s="40">
        <v>0</v>
      </c>
      <c r="J350" s="40">
        <v>0</v>
      </c>
      <c r="K350" s="40"/>
      <c r="L350" s="40">
        <v>0</v>
      </c>
    </row>
    <row r="351" spans="1:12" ht="46.15" x14ac:dyDescent="0.35">
      <c r="A351" s="23" t="s">
        <v>494</v>
      </c>
      <c r="B351" s="24" t="s">
        <v>54</v>
      </c>
      <c r="C351" s="24" t="s">
        <v>32</v>
      </c>
      <c r="D351" s="24">
        <v>12</v>
      </c>
      <c r="E351" s="24" t="s">
        <v>501</v>
      </c>
      <c r="F351" s="24">
        <v>600</v>
      </c>
      <c r="G351" s="70"/>
      <c r="H351" s="25">
        <v>1736.3</v>
      </c>
      <c r="I351" s="40">
        <v>1736.3</v>
      </c>
      <c r="J351" s="40">
        <v>0</v>
      </c>
      <c r="K351" s="40">
        <v>0</v>
      </c>
      <c r="L351" s="40">
        <v>0</v>
      </c>
    </row>
    <row r="352" spans="1:12" ht="46.15" x14ac:dyDescent="0.35">
      <c r="A352" s="23" t="s">
        <v>494</v>
      </c>
      <c r="B352" s="24" t="s">
        <v>54</v>
      </c>
      <c r="C352" s="24" t="s">
        <v>33</v>
      </c>
      <c r="D352" s="24" t="s">
        <v>44</v>
      </c>
      <c r="E352" s="24" t="s">
        <v>508</v>
      </c>
      <c r="F352" s="24">
        <v>600</v>
      </c>
      <c r="G352" s="70"/>
      <c r="H352" s="25">
        <v>364</v>
      </c>
      <c r="I352" s="40">
        <v>364</v>
      </c>
      <c r="J352" s="40">
        <v>236.59298000000001</v>
      </c>
      <c r="K352" s="40">
        <v>65</v>
      </c>
      <c r="L352" s="40">
        <v>65</v>
      </c>
    </row>
    <row r="353" spans="1:12" ht="46.15" x14ac:dyDescent="0.35">
      <c r="A353" s="23" t="s">
        <v>494</v>
      </c>
      <c r="B353" s="24" t="s">
        <v>54</v>
      </c>
      <c r="C353" s="24" t="s">
        <v>33</v>
      </c>
      <c r="D353" s="24" t="s">
        <v>44</v>
      </c>
      <c r="E353" s="24" t="s">
        <v>501</v>
      </c>
      <c r="F353" s="24">
        <v>600</v>
      </c>
      <c r="G353" s="70"/>
      <c r="H353" s="25">
        <v>364</v>
      </c>
      <c r="I353" s="40">
        <v>364</v>
      </c>
      <c r="J353" s="40">
        <v>207.34298000000001</v>
      </c>
      <c r="K353" s="40">
        <v>56.964047284919438</v>
      </c>
      <c r="L353" s="40">
        <v>56.964047284919438</v>
      </c>
    </row>
    <row r="354" spans="1:12" ht="46.15" x14ac:dyDescent="0.35">
      <c r="A354" s="23" t="s">
        <v>502</v>
      </c>
      <c r="B354" s="24">
        <v>595</v>
      </c>
      <c r="C354" s="24" t="s">
        <v>32</v>
      </c>
      <c r="D354" s="24">
        <v>12</v>
      </c>
      <c r="E354" s="24" t="s">
        <v>501</v>
      </c>
      <c r="F354" s="24">
        <v>400</v>
      </c>
      <c r="G354" s="70"/>
      <c r="H354" s="25">
        <v>490</v>
      </c>
      <c r="I354" s="40">
        <v>490</v>
      </c>
      <c r="J354" s="40">
        <v>0</v>
      </c>
      <c r="K354" s="40">
        <v>0</v>
      </c>
      <c r="L354" s="40">
        <v>0</v>
      </c>
    </row>
    <row r="355" spans="1:12" ht="46.15" x14ac:dyDescent="0.35">
      <c r="A355" s="23" t="s">
        <v>502</v>
      </c>
      <c r="B355" s="24">
        <v>595</v>
      </c>
      <c r="C355" s="24" t="s">
        <v>32</v>
      </c>
      <c r="D355" s="24">
        <v>12</v>
      </c>
      <c r="E355" s="24" t="s">
        <v>509</v>
      </c>
      <c r="F355" s="24">
        <v>400</v>
      </c>
      <c r="G355" s="70"/>
      <c r="H355" s="25">
        <v>1526.4</v>
      </c>
      <c r="I355" s="40">
        <v>1526.4</v>
      </c>
      <c r="J355" s="40">
        <v>78.746400000000008</v>
      </c>
      <c r="K355" s="40">
        <v>5.1588270747621925</v>
      </c>
      <c r="L355" s="40">
        <v>5.1588270747621925</v>
      </c>
    </row>
    <row r="356" spans="1:12" ht="46.15" x14ac:dyDescent="0.35">
      <c r="A356" s="23" t="s">
        <v>494</v>
      </c>
      <c r="B356" s="24">
        <v>595</v>
      </c>
      <c r="C356" s="24" t="s">
        <v>32</v>
      </c>
      <c r="D356" s="24">
        <v>10</v>
      </c>
      <c r="E356" s="24" t="s">
        <v>501</v>
      </c>
      <c r="F356" s="24">
        <v>600</v>
      </c>
      <c r="G356" s="70"/>
      <c r="H356" s="25">
        <v>600</v>
      </c>
      <c r="I356" s="40">
        <v>600</v>
      </c>
      <c r="J356" s="40">
        <v>0</v>
      </c>
      <c r="K356" s="40">
        <v>0</v>
      </c>
      <c r="L356" s="40">
        <v>0</v>
      </c>
    </row>
    <row r="357" spans="1:12" ht="46.15" x14ac:dyDescent="0.35">
      <c r="A357" s="23" t="s">
        <v>494</v>
      </c>
      <c r="B357" s="24">
        <v>693</v>
      </c>
      <c r="C357" s="24" t="s">
        <v>32</v>
      </c>
      <c r="D357" s="24">
        <v>10</v>
      </c>
      <c r="E357" s="24" t="s">
        <v>501</v>
      </c>
      <c r="F357" s="24">
        <v>600</v>
      </c>
      <c r="G357" s="70"/>
      <c r="H357" s="25">
        <v>500</v>
      </c>
      <c r="I357" s="40">
        <v>500</v>
      </c>
      <c r="J357" s="40">
        <v>500</v>
      </c>
      <c r="K357" s="40">
        <v>100</v>
      </c>
      <c r="L357" s="40">
        <v>100</v>
      </c>
    </row>
    <row r="358" spans="1:12" ht="30" x14ac:dyDescent="0.35">
      <c r="A358" s="28" t="s">
        <v>510</v>
      </c>
      <c r="B358" s="53"/>
      <c r="C358" s="54"/>
      <c r="D358" s="53"/>
      <c r="E358" s="55" t="s">
        <v>511</v>
      </c>
      <c r="F358" s="54"/>
      <c r="G358" s="78">
        <v>9600</v>
      </c>
      <c r="H358" s="78">
        <v>9600</v>
      </c>
      <c r="I358" s="78">
        <v>8500</v>
      </c>
      <c r="J358" s="78">
        <v>7300</v>
      </c>
      <c r="K358" s="129">
        <v>76.041666666666657</v>
      </c>
      <c r="L358" s="129">
        <v>85.882352941176464</v>
      </c>
    </row>
    <row r="359" spans="1:12" ht="98.25" customHeight="1" x14ac:dyDescent="0.35">
      <c r="A359" s="23" t="s">
        <v>512</v>
      </c>
      <c r="B359" s="24" t="s">
        <v>54</v>
      </c>
      <c r="C359" s="24" t="s">
        <v>32</v>
      </c>
      <c r="D359" s="24">
        <v>10</v>
      </c>
      <c r="E359" s="24" t="s">
        <v>513</v>
      </c>
      <c r="F359" s="24">
        <v>600</v>
      </c>
      <c r="G359" s="25"/>
      <c r="H359" s="25">
        <v>7300</v>
      </c>
      <c r="I359" s="52">
        <v>7300</v>
      </c>
      <c r="J359" s="40">
        <v>7300</v>
      </c>
      <c r="K359" s="57">
        <v>100</v>
      </c>
      <c r="L359" s="57">
        <v>100</v>
      </c>
    </row>
    <row r="360" spans="1:12" ht="46.15" x14ac:dyDescent="0.35">
      <c r="A360" s="23" t="s">
        <v>494</v>
      </c>
      <c r="B360" s="24" t="s">
        <v>54</v>
      </c>
      <c r="C360" s="24" t="s">
        <v>33</v>
      </c>
      <c r="D360" s="24" t="s">
        <v>41</v>
      </c>
      <c r="E360" s="24" t="s">
        <v>514</v>
      </c>
      <c r="F360" s="24" t="s">
        <v>35</v>
      </c>
      <c r="G360" s="25"/>
      <c r="H360" s="25">
        <v>250</v>
      </c>
      <c r="I360" s="25">
        <v>0</v>
      </c>
      <c r="J360" s="40">
        <v>0</v>
      </c>
      <c r="K360" s="40">
        <v>0</v>
      </c>
      <c r="L360" s="40">
        <v>0</v>
      </c>
    </row>
    <row r="361" spans="1:12" ht="46.15" x14ac:dyDescent="0.35">
      <c r="A361" s="23" t="s">
        <v>494</v>
      </c>
      <c r="B361" s="24" t="s">
        <v>54</v>
      </c>
      <c r="C361" s="24" t="s">
        <v>33</v>
      </c>
      <c r="D361" s="24" t="s">
        <v>41</v>
      </c>
      <c r="E361" s="24" t="s">
        <v>515</v>
      </c>
      <c r="F361" s="24">
        <v>600</v>
      </c>
      <c r="G361" s="25"/>
      <c r="H361" s="25">
        <v>850</v>
      </c>
      <c r="I361" s="25">
        <v>0</v>
      </c>
      <c r="J361" s="40">
        <v>0</v>
      </c>
      <c r="K361" s="40">
        <v>0</v>
      </c>
      <c r="L361" s="40">
        <v>0</v>
      </c>
    </row>
    <row r="362" spans="1:12" ht="46.15" x14ac:dyDescent="0.35">
      <c r="A362" s="58" t="s">
        <v>494</v>
      </c>
      <c r="B362" s="59" t="s">
        <v>30</v>
      </c>
      <c r="C362" s="59" t="s">
        <v>32</v>
      </c>
      <c r="D362" s="59" t="s">
        <v>42</v>
      </c>
      <c r="E362" s="59" t="s">
        <v>514</v>
      </c>
      <c r="F362" s="59" t="s">
        <v>35</v>
      </c>
      <c r="G362" s="44"/>
      <c r="H362" s="44">
        <v>1200</v>
      </c>
      <c r="I362" s="44">
        <v>1200</v>
      </c>
      <c r="J362" s="46">
        <v>0</v>
      </c>
      <c r="K362" s="46">
        <v>0</v>
      </c>
      <c r="L362" s="46">
        <v>0</v>
      </c>
    </row>
    <row r="363" spans="1:12" ht="30" x14ac:dyDescent="0.35">
      <c r="A363" s="14" t="s">
        <v>516</v>
      </c>
      <c r="B363" s="60"/>
      <c r="C363" s="60"/>
      <c r="D363" s="60"/>
      <c r="E363" s="107" t="s">
        <v>517</v>
      </c>
      <c r="F363" s="60"/>
      <c r="G363" s="16">
        <v>108048.5098</v>
      </c>
      <c r="H363" s="16">
        <v>108048.5098</v>
      </c>
      <c r="I363" s="17">
        <v>108048.50979999999</v>
      </c>
      <c r="J363" s="16">
        <v>8992.7978358700002</v>
      </c>
      <c r="K363" s="17">
        <v>8.3229262971935967</v>
      </c>
      <c r="L363" s="61">
        <v>8.3229262971935967</v>
      </c>
    </row>
    <row r="364" spans="1:12" ht="30" x14ac:dyDescent="0.35">
      <c r="A364" s="19" t="s">
        <v>57</v>
      </c>
      <c r="B364" s="130"/>
      <c r="C364" s="130"/>
      <c r="D364" s="130"/>
      <c r="E364" s="108" t="s">
        <v>518</v>
      </c>
      <c r="F364" s="108"/>
      <c r="G364" s="101">
        <v>264.89999999999998</v>
      </c>
      <c r="H364" s="101">
        <v>264.89999999999998</v>
      </c>
      <c r="I364" s="51">
        <f>SUM(I365:I366)</f>
        <v>264.89999999999998</v>
      </c>
      <c r="J364" s="101">
        <v>7.5</v>
      </c>
      <c r="K364" s="101">
        <v>2.8312570781426958</v>
      </c>
      <c r="L364" s="101">
        <v>2.8312570781426958</v>
      </c>
    </row>
    <row r="365" spans="1:12" ht="46.15" x14ac:dyDescent="0.35">
      <c r="A365" s="23" t="s">
        <v>519</v>
      </c>
      <c r="B365" s="131" t="s">
        <v>24</v>
      </c>
      <c r="C365" s="24" t="s">
        <v>5</v>
      </c>
      <c r="D365" s="24" t="s">
        <v>0</v>
      </c>
      <c r="E365" s="24" t="s">
        <v>520</v>
      </c>
      <c r="F365" s="24" t="s">
        <v>35</v>
      </c>
      <c r="G365" s="25"/>
      <c r="H365" s="25">
        <v>15</v>
      </c>
      <c r="I365" s="25">
        <v>15</v>
      </c>
      <c r="J365" s="40">
        <v>7.5</v>
      </c>
      <c r="K365" s="40">
        <v>50</v>
      </c>
      <c r="L365" s="40">
        <v>50</v>
      </c>
    </row>
    <row r="366" spans="1:12" ht="96.75" customHeight="1" x14ac:dyDescent="0.35">
      <c r="A366" s="23" t="s">
        <v>521</v>
      </c>
      <c r="B366" s="171" t="s">
        <v>24</v>
      </c>
      <c r="C366" s="24" t="s">
        <v>5</v>
      </c>
      <c r="D366" s="24" t="s">
        <v>34</v>
      </c>
      <c r="E366" s="24" t="s">
        <v>58</v>
      </c>
      <c r="F366" s="24" t="s">
        <v>35</v>
      </c>
      <c r="G366" s="25"/>
      <c r="H366" s="25">
        <v>249.9</v>
      </c>
      <c r="I366" s="25">
        <v>249.9</v>
      </c>
      <c r="J366" s="40">
        <v>0</v>
      </c>
      <c r="K366" s="40">
        <v>0</v>
      </c>
      <c r="L366" s="40">
        <v>0</v>
      </c>
    </row>
    <row r="367" spans="1:12" ht="15" x14ac:dyDescent="0.35">
      <c r="A367" s="28" t="s">
        <v>522</v>
      </c>
      <c r="B367" s="29"/>
      <c r="C367" s="29"/>
      <c r="D367" s="29"/>
      <c r="E367" s="29" t="s">
        <v>523</v>
      </c>
      <c r="F367" s="29"/>
      <c r="G367" s="78">
        <v>41714.1</v>
      </c>
      <c r="H367" s="78">
        <v>41714.1</v>
      </c>
      <c r="I367" s="39">
        <v>41714.1</v>
      </c>
      <c r="J367" s="78">
        <v>7273.9617541699999</v>
      </c>
      <c r="K367" s="30">
        <v>17.437657181073067</v>
      </c>
      <c r="L367" s="30">
        <v>17.437657181073067</v>
      </c>
    </row>
    <row r="368" spans="1:12" ht="46.15" x14ac:dyDescent="0.35">
      <c r="A368" s="23" t="s">
        <v>519</v>
      </c>
      <c r="B368" s="132" t="s">
        <v>14</v>
      </c>
      <c r="C368" s="24" t="s">
        <v>40</v>
      </c>
      <c r="D368" s="24" t="s">
        <v>40</v>
      </c>
      <c r="E368" s="24" t="s">
        <v>524</v>
      </c>
      <c r="F368" s="24" t="s">
        <v>35</v>
      </c>
      <c r="G368" s="133"/>
      <c r="H368" s="25">
        <v>100</v>
      </c>
      <c r="I368" s="25">
        <v>100</v>
      </c>
      <c r="J368" s="40">
        <v>100</v>
      </c>
      <c r="K368" s="40">
        <v>100</v>
      </c>
      <c r="L368" s="40">
        <v>100</v>
      </c>
    </row>
    <row r="369" spans="1:12" ht="46.15" x14ac:dyDescent="0.35">
      <c r="A369" s="23" t="s">
        <v>525</v>
      </c>
      <c r="B369" s="24" t="s">
        <v>15</v>
      </c>
      <c r="C369" s="24" t="s">
        <v>5</v>
      </c>
      <c r="D369" s="24">
        <v>10</v>
      </c>
      <c r="E369" s="24" t="s">
        <v>526</v>
      </c>
      <c r="F369" s="24">
        <v>800</v>
      </c>
      <c r="G369" s="133"/>
      <c r="H369" s="25">
        <v>500</v>
      </c>
      <c r="I369" s="25">
        <v>500</v>
      </c>
      <c r="J369" s="40">
        <v>0</v>
      </c>
      <c r="K369" s="40">
        <v>0</v>
      </c>
      <c r="L369" s="40">
        <v>0</v>
      </c>
    </row>
    <row r="370" spans="1:12" ht="46.15" x14ac:dyDescent="0.35">
      <c r="A370" s="23" t="s">
        <v>527</v>
      </c>
      <c r="B370" s="24" t="s">
        <v>15</v>
      </c>
      <c r="C370" s="24" t="s">
        <v>5</v>
      </c>
      <c r="D370" s="24">
        <v>10</v>
      </c>
      <c r="E370" s="24" t="s">
        <v>528</v>
      </c>
      <c r="F370" s="24">
        <v>800</v>
      </c>
      <c r="G370" s="133"/>
      <c r="H370" s="25">
        <v>234</v>
      </c>
      <c r="I370" s="25">
        <v>234</v>
      </c>
      <c r="J370" s="40">
        <v>0</v>
      </c>
      <c r="K370" s="40">
        <v>0</v>
      </c>
      <c r="L370" s="40">
        <v>0</v>
      </c>
    </row>
    <row r="371" spans="1:12" ht="46.15" x14ac:dyDescent="0.35">
      <c r="A371" s="23" t="s">
        <v>529</v>
      </c>
      <c r="B371" s="24" t="s">
        <v>15</v>
      </c>
      <c r="C371" s="24" t="s">
        <v>5</v>
      </c>
      <c r="D371" s="24">
        <v>10</v>
      </c>
      <c r="E371" s="24" t="s">
        <v>530</v>
      </c>
      <c r="F371" s="24">
        <v>200</v>
      </c>
      <c r="G371" s="133"/>
      <c r="H371" s="25">
        <v>33058</v>
      </c>
      <c r="I371" s="25">
        <v>33058</v>
      </c>
      <c r="J371" s="41">
        <v>6213.2260998399997</v>
      </c>
      <c r="K371" s="41">
        <v>18.8</v>
      </c>
      <c r="L371" s="41">
        <v>18.8</v>
      </c>
    </row>
    <row r="372" spans="1:12" ht="46.15" x14ac:dyDescent="0.35">
      <c r="A372" s="23" t="s">
        <v>529</v>
      </c>
      <c r="B372" s="24" t="s">
        <v>15</v>
      </c>
      <c r="C372" s="24" t="s">
        <v>5</v>
      </c>
      <c r="D372" s="24">
        <v>10</v>
      </c>
      <c r="E372" s="24" t="s">
        <v>531</v>
      </c>
      <c r="F372" s="24">
        <v>200</v>
      </c>
      <c r="G372" s="133"/>
      <c r="H372" s="25">
        <v>1183</v>
      </c>
      <c r="I372" s="25">
        <v>1183</v>
      </c>
      <c r="J372" s="40">
        <v>0</v>
      </c>
      <c r="K372" s="40">
        <v>0</v>
      </c>
      <c r="L372" s="40">
        <v>0</v>
      </c>
    </row>
    <row r="373" spans="1:12" ht="46.15" x14ac:dyDescent="0.35">
      <c r="A373" s="23" t="s">
        <v>529</v>
      </c>
      <c r="B373" s="24" t="s">
        <v>15</v>
      </c>
      <c r="C373" s="24" t="s">
        <v>5</v>
      </c>
      <c r="D373" s="24">
        <v>11</v>
      </c>
      <c r="E373" s="24" t="s">
        <v>530</v>
      </c>
      <c r="F373" s="24">
        <v>200</v>
      </c>
      <c r="G373" s="133"/>
      <c r="H373" s="25">
        <v>235</v>
      </c>
      <c r="I373" s="25">
        <v>235</v>
      </c>
      <c r="J373" s="40">
        <v>0</v>
      </c>
      <c r="K373" s="40">
        <v>0</v>
      </c>
      <c r="L373" s="40">
        <v>0</v>
      </c>
    </row>
    <row r="374" spans="1:12" ht="46.15" x14ac:dyDescent="0.35">
      <c r="A374" s="23" t="s">
        <v>519</v>
      </c>
      <c r="B374" s="24" t="s">
        <v>15</v>
      </c>
      <c r="C374" s="24" t="s">
        <v>5</v>
      </c>
      <c r="D374" s="24">
        <v>10</v>
      </c>
      <c r="E374" s="24" t="s">
        <v>530</v>
      </c>
      <c r="F374" s="24">
        <v>600</v>
      </c>
      <c r="G374" s="133"/>
      <c r="H374" s="25">
        <v>390</v>
      </c>
      <c r="I374" s="25">
        <v>390</v>
      </c>
      <c r="J374" s="40">
        <v>130</v>
      </c>
      <c r="K374" s="40">
        <v>33.333333333333329</v>
      </c>
      <c r="L374" s="40">
        <v>33.333333333333329</v>
      </c>
    </row>
    <row r="375" spans="1:12" ht="46.15" x14ac:dyDescent="0.35">
      <c r="A375" s="32" t="s">
        <v>529</v>
      </c>
      <c r="B375" s="33">
        <v>103</v>
      </c>
      <c r="C375" s="33" t="s">
        <v>5</v>
      </c>
      <c r="D375" s="33" t="s">
        <v>41</v>
      </c>
      <c r="E375" s="33" t="s">
        <v>530</v>
      </c>
      <c r="F375" s="33">
        <v>200</v>
      </c>
      <c r="G375" s="133"/>
      <c r="H375" s="25">
        <v>460</v>
      </c>
      <c r="I375" s="25">
        <v>460</v>
      </c>
      <c r="J375" s="40">
        <v>0</v>
      </c>
      <c r="K375" s="40">
        <v>0</v>
      </c>
      <c r="L375" s="40">
        <v>0</v>
      </c>
    </row>
    <row r="376" spans="1:12" ht="46.15" x14ac:dyDescent="0.35">
      <c r="A376" s="32" t="s">
        <v>529</v>
      </c>
      <c r="B376" s="33">
        <v>168</v>
      </c>
      <c r="C376" s="33" t="s">
        <v>32</v>
      </c>
      <c r="D376" s="33">
        <v>13</v>
      </c>
      <c r="E376" s="33" t="s">
        <v>531</v>
      </c>
      <c r="F376" s="33">
        <v>200</v>
      </c>
      <c r="G376" s="133"/>
      <c r="H376" s="25">
        <v>182.19200000000001</v>
      </c>
      <c r="I376" s="25">
        <v>182.19200000000001</v>
      </c>
      <c r="J376" s="40">
        <v>0</v>
      </c>
      <c r="K376" s="40">
        <v>0</v>
      </c>
      <c r="L376" s="40">
        <v>0</v>
      </c>
    </row>
    <row r="377" spans="1:12" ht="46.15" x14ac:dyDescent="0.35">
      <c r="A377" s="32" t="s">
        <v>519</v>
      </c>
      <c r="B377" s="33">
        <v>168</v>
      </c>
      <c r="C377" s="33" t="s">
        <v>32</v>
      </c>
      <c r="D377" s="33">
        <v>12</v>
      </c>
      <c r="E377" s="33" t="s">
        <v>531</v>
      </c>
      <c r="F377" s="33">
        <v>600</v>
      </c>
      <c r="G377" s="133"/>
      <c r="H377" s="25">
        <v>639.97500000000002</v>
      </c>
      <c r="I377" s="25">
        <v>639.97500000000002</v>
      </c>
      <c r="J377" s="25">
        <v>319.98760000000004</v>
      </c>
      <c r="K377" s="25">
        <v>50.000015625610381</v>
      </c>
      <c r="L377" s="25">
        <v>50.000015625610381</v>
      </c>
    </row>
    <row r="378" spans="1:12" ht="46.15" x14ac:dyDescent="0.35">
      <c r="A378" s="32" t="s">
        <v>519</v>
      </c>
      <c r="B378" s="33">
        <v>168</v>
      </c>
      <c r="C378" s="33" t="s">
        <v>32</v>
      </c>
      <c r="D378" s="33">
        <v>13</v>
      </c>
      <c r="E378" s="33" t="s">
        <v>531</v>
      </c>
      <c r="F378" s="33">
        <v>600</v>
      </c>
      <c r="G378" s="133"/>
      <c r="H378" s="25">
        <v>0.83300000000000007</v>
      </c>
      <c r="I378" s="25">
        <v>0.83300000000000007</v>
      </c>
      <c r="J378" s="40">
        <v>0</v>
      </c>
      <c r="K378" s="40">
        <v>0</v>
      </c>
      <c r="L378" s="40">
        <v>0</v>
      </c>
    </row>
    <row r="379" spans="1:12" ht="30.75" x14ac:dyDescent="0.35">
      <c r="A379" s="32" t="s">
        <v>532</v>
      </c>
      <c r="B379" s="33">
        <v>187</v>
      </c>
      <c r="C379" s="33" t="s">
        <v>5</v>
      </c>
      <c r="D379" s="33">
        <v>10</v>
      </c>
      <c r="E379" s="33" t="s">
        <v>533</v>
      </c>
      <c r="F379" s="33" t="s">
        <v>53</v>
      </c>
      <c r="G379" s="133"/>
      <c r="H379" s="25">
        <v>156</v>
      </c>
      <c r="I379" s="25">
        <v>156</v>
      </c>
      <c r="J379" s="40">
        <v>35.071733330000001</v>
      </c>
      <c r="K379" s="40">
        <v>22.48188033974359</v>
      </c>
      <c r="L379" s="40">
        <v>22.48188033974359</v>
      </c>
    </row>
    <row r="380" spans="1:12" ht="64.5" customHeight="1" x14ac:dyDescent="0.35">
      <c r="A380" s="32" t="s">
        <v>534</v>
      </c>
      <c r="B380" s="33">
        <v>187</v>
      </c>
      <c r="C380" s="33" t="s">
        <v>5</v>
      </c>
      <c r="D380" s="33">
        <v>10</v>
      </c>
      <c r="E380" s="33" t="s">
        <v>535</v>
      </c>
      <c r="F380" s="33" t="s">
        <v>53</v>
      </c>
      <c r="G380" s="133"/>
      <c r="H380" s="25">
        <v>0</v>
      </c>
      <c r="I380" s="25">
        <v>0</v>
      </c>
      <c r="J380" s="40">
        <v>0</v>
      </c>
      <c r="K380" s="40">
        <v>0</v>
      </c>
      <c r="L380" s="40">
        <v>0</v>
      </c>
    </row>
    <row r="381" spans="1:12" ht="46.15" x14ac:dyDescent="0.35">
      <c r="A381" s="32" t="s">
        <v>529</v>
      </c>
      <c r="B381" s="33">
        <v>202</v>
      </c>
      <c r="C381" s="33" t="s">
        <v>39</v>
      </c>
      <c r="D381" s="33" t="s">
        <v>44</v>
      </c>
      <c r="E381" s="33" t="s">
        <v>531</v>
      </c>
      <c r="F381" s="33">
        <v>200</v>
      </c>
      <c r="G381" s="133"/>
      <c r="H381" s="25">
        <v>792.1</v>
      </c>
      <c r="I381" s="25">
        <v>792.1</v>
      </c>
      <c r="J381" s="25">
        <v>28.976320999999999</v>
      </c>
      <c r="K381" s="25">
        <v>3.7</v>
      </c>
      <c r="L381" s="25">
        <v>3.7</v>
      </c>
    </row>
    <row r="382" spans="1:12" ht="46.15" x14ac:dyDescent="0.35">
      <c r="A382" s="32" t="s">
        <v>519</v>
      </c>
      <c r="B382" s="33">
        <v>226</v>
      </c>
      <c r="C382" s="33" t="s">
        <v>5</v>
      </c>
      <c r="D382" s="33">
        <v>11</v>
      </c>
      <c r="E382" s="33" t="s">
        <v>530</v>
      </c>
      <c r="F382" s="33">
        <v>600</v>
      </c>
      <c r="G382" s="133"/>
      <c r="H382" s="25">
        <v>350</v>
      </c>
      <c r="I382" s="25">
        <v>350</v>
      </c>
      <c r="J382" s="40">
        <v>0</v>
      </c>
      <c r="K382" s="40">
        <v>0</v>
      </c>
      <c r="L382" s="40">
        <v>0</v>
      </c>
    </row>
    <row r="383" spans="1:12" ht="46.15" x14ac:dyDescent="0.35">
      <c r="A383" s="32" t="s">
        <v>529</v>
      </c>
      <c r="B383" s="33">
        <v>321</v>
      </c>
      <c r="C383" s="33" t="s">
        <v>5</v>
      </c>
      <c r="D383" s="33">
        <v>11</v>
      </c>
      <c r="E383" s="33" t="s">
        <v>536</v>
      </c>
      <c r="F383" s="33">
        <v>200</v>
      </c>
      <c r="G383" s="133"/>
      <c r="H383" s="25">
        <v>0</v>
      </c>
      <c r="I383" s="25">
        <v>0</v>
      </c>
      <c r="J383" s="40">
        <v>0</v>
      </c>
      <c r="K383" s="40">
        <v>0</v>
      </c>
      <c r="L383" s="40">
        <v>0</v>
      </c>
    </row>
    <row r="384" spans="1:12" ht="46.15" x14ac:dyDescent="0.35">
      <c r="A384" s="32" t="s">
        <v>529</v>
      </c>
      <c r="B384" s="33">
        <v>321</v>
      </c>
      <c r="C384" s="33" t="s">
        <v>5</v>
      </c>
      <c r="D384" s="33">
        <v>12</v>
      </c>
      <c r="E384" s="33" t="s">
        <v>536</v>
      </c>
      <c r="F384" s="33">
        <v>200</v>
      </c>
      <c r="G384" s="133"/>
      <c r="H384" s="25">
        <v>2346</v>
      </c>
      <c r="I384" s="25">
        <v>2346</v>
      </c>
      <c r="J384" s="40">
        <v>446.7</v>
      </c>
      <c r="K384" s="40">
        <v>19.100000000000001</v>
      </c>
      <c r="L384" s="40">
        <v>19.100000000000001</v>
      </c>
    </row>
    <row r="385" spans="1:12" ht="46.15" x14ac:dyDescent="0.35">
      <c r="A385" s="32" t="s">
        <v>529</v>
      </c>
      <c r="B385" s="33">
        <v>730</v>
      </c>
      <c r="C385" s="33" t="s">
        <v>5</v>
      </c>
      <c r="D385" s="33">
        <v>11</v>
      </c>
      <c r="E385" s="33" t="s">
        <v>537</v>
      </c>
      <c r="F385" s="33">
        <v>200</v>
      </c>
      <c r="G385" s="133"/>
      <c r="H385" s="25">
        <v>1087</v>
      </c>
      <c r="I385" s="25">
        <v>1087</v>
      </c>
      <c r="J385" s="40">
        <v>0</v>
      </c>
      <c r="K385" s="40">
        <v>0</v>
      </c>
      <c r="L385" s="40">
        <v>0</v>
      </c>
    </row>
    <row r="386" spans="1:12" ht="15" x14ac:dyDescent="0.4">
      <c r="A386" s="28" t="s">
        <v>538</v>
      </c>
      <c r="B386" s="29"/>
      <c r="C386" s="29"/>
      <c r="D386" s="29"/>
      <c r="E386" s="29" t="s">
        <v>539</v>
      </c>
      <c r="F386" s="29"/>
      <c r="G386" s="134">
        <v>10499.4419</v>
      </c>
      <c r="H386" s="134">
        <v>10499.441900000002</v>
      </c>
      <c r="I386" s="39">
        <v>10499.4419</v>
      </c>
      <c r="J386" s="134">
        <v>383.95443333999998</v>
      </c>
      <c r="K386" s="134">
        <v>3.6569032620676718</v>
      </c>
      <c r="L386" s="134">
        <v>3.6569032620676718</v>
      </c>
    </row>
    <row r="387" spans="1:12" ht="15.4" x14ac:dyDescent="0.35">
      <c r="A387" s="23" t="s">
        <v>540</v>
      </c>
      <c r="B387" s="24" t="s">
        <v>15</v>
      </c>
      <c r="C387" s="24" t="s">
        <v>5</v>
      </c>
      <c r="D387" s="24">
        <v>10</v>
      </c>
      <c r="E387" s="24" t="s">
        <v>541</v>
      </c>
      <c r="F387" s="24">
        <v>200</v>
      </c>
      <c r="G387" s="133"/>
      <c r="H387" s="25">
        <v>659.66899999999998</v>
      </c>
      <c r="I387" s="25">
        <v>659.66899999999998</v>
      </c>
      <c r="J387" s="40">
        <v>0</v>
      </c>
      <c r="K387" s="40">
        <v>0</v>
      </c>
      <c r="L387" s="40">
        <v>0</v>
      </c>
    </row>
    <row r="388" spans="1:12" ht="46.15" x14ac:dyDescent="0.35">
      <c r="A388" s="23" t="s">
        <v>542</v>
      </c>
      <c r="B388" s="24" t="s">
        <v>55</v>
      </c>
      <c r="C388" s="24" t="s">
        <v>33</v>
      </c>
      <c r="D388" s="24" t="s">
        <v>43</v>
      </c>
      <c r="E388" s="24" t="s">
        <v>543</v>
      </c>
      <c r="F388" s="24">
        <v>800</v>
      </c>
      <c r="G388" s="133"/>
      <c r="H388" s="25">
        <v>158.9933</v>
      </c>
      <c r="I388" s="25">
        <v>158.9933</v>
      </c>
      <c r="J388" s="40">
        <v>0</v>
      </c>
      <c r="K388" s="40">
        <v>0</v>
      </c>
      <c r="L388" s="40">
        <v>0</v>
      </c>
    </row>
    <row r="389" spans="1:12" ht="61.5" x14ac:dyDescent="0.35">
      <c r="A389" s="23" t="s">
        <v>544</v>
      </c>
      <c r="B389" s="24" t="s">
        <v>55</v>
      </c>
      <c r="C389" s="24" t="s">
        <v>33</v>
      </c>
      <c r="D389" s="24" t="s">
        <v>43</v>
      </c>
      <c r="E389" s="24" t="s">
        <v>543</v>
      </c>
      <c r="F389" s="24">
        <v>600</v>
      </c>
      <c r="G389" s="133"/>
      <c r="H389" s="25">
        <v>317.98660000000001</v>
      </c>
      <c r="I389" s="25">
        <v>317.98660000000001</v>
      </c>
      <c r="J389" s="40">
        <v>0</v>
      </c>
      <c r="K389" s="40">
        <v>0</v>
      </c>
      <c r="L389" s="40">
        <v>0</v>
      </c>
    </row>
    <row r="390" spans="1:12" ht="30.75" x14ac:dyDescent="0.35">
      <c r="A390" s="23" t="s">
        <v>545</v>
      </c>
      <c r="B390" s="24" t="s">
        <v>55</v>
      </c>
      <c r="C390" s="24" t="s">
        <v>33</v>
      </c>
      <c r="D390" s="24" t="s">
        <v>43</v>
      </c>
      <c r="E390" s="24" t="s">
        <v>546</v>
      </c>
      <c r="F390" s="24">
        <v>800</v>
      </c>
      <c r="G390" s="133"/>
      <c r="H390" s="25">
        <v>595.74</v>
      </c>
      <c r="I390" s="25">
        <v>595.74</v>
      </c>
      <c r="J390" s="40">
        <v>0</v>
      </c>
      <c r="K390" s="40">
        <v>0</v>
      </c>
      <c r="L390" s="40">
        <v>0</v>
      </c>
    </row>
    <row r="391" spans="1:12" ht="46.15" x14ac:dyDescent="0.35">
      <c r="A391" s="23" t="s">
        <v>547</v>
      </c>
      <c r="B391" s="24" t="s">
        <v>55</v>
      </c>
      <c r="C391" s="24" t="s">
        <v>33</v>
      </c>
      <c r="D391" s="24" t="s">
        <v>43</v>
      </c>
      <c r="E391" s="24" t="s">
        <v>546</v>
      </c>
      <c r="F391" s="24">
        <v>600</v>
      </c>
      <c r="G391" s="133"/>
      <c r="H391" s="25">
        <v>1191.48</v>
      </c>
      <c r="I391" s="25">
        <v>1191.48</v>
      </c>
      <c r="J391" s="40">
        <v>0</v>
      </c>
      <c r="K391" s="40">
        <v>0</v>
      </c>
      <c r="L391" s="40">
        <v>0</v>
      </c>
    </row>
    <row r="392" spans="1:12" ht="46.15" x14ac:dyDescent="0.35">
      <c r="A392" s="23" t="s">
        <v>529</v>
      </c>
      <c r="B392" s="24" t="s">
        <v>55</v>
      </c>
      <c r="C392" s="24" t="s">
        <v>33</v>
      </c>
      <c r="D392" s="24" t="s">
        <v>43</v>
      </c>
      <c r="E392" s="24" t="s">
        <v>548</v>
      </c>
      <c r="F392" s="24">
        <v>200</v>
      </c>
      <c r="G392" s="133"/>
      <c r="H392" s="25">
        <v>124.23</v>
      </c>
      <c r="I392" s="25">
        <v>124.23</v>
      </c>
      <c r="J392" s="40">
        <v>0</v>
      </c>
      <c r="K392" s="40">
        <v>0</v>
      </c>
      <c r="L392" s="40">
        <v>0</v>
      </c>
    </row>
    <row r="393" spans="1:12" ht="46.15" x14ac:dyDescent="0.35">
      <c r="A393" s="23" t="s">
        <v>549</v>
      </c>
      <c r="B393" s="24" t="s">
        <v>55</v>
      </c>
      <c r="C393" s="24" t="s">
        <v>33</v>
      </c>
      <c r="D393" s="24" t="s">
        <v>38</v>
      </c>
      <c r="E393" s="24" t="s">
        <v>550</v>
      </c>
      <c r="F393" s="24">
        <v>300</v>
      </c>
      <c r="G393" s="133"/>
      <c r="H393" s="25">
        <v>0</v>
      </c>
      <c r="I393" s="25">
        <v>0</v>
      </c>
      <c r="J393" s="40">
        <v>0</v>
      </c>
      <c r="K393" s="40">
        <v>0</v>
      </c>
      <c r="L393" s="40">
        <v>0</v>
      </c>
    </row>
    <row r="394" spans="1:12" ht="46.15" x14ac:dyDescent="0.35">
      <c r="A394" s="23" t="s">
        <v>529</v>
      </c>
      <c r="B394" s="132" t="s">
        <v>54</v>
      </c>
      <c r="C394" s="24" t="s">
        <v>33</v>
      </c>
      <c r="D394" s="24" t="s">
        <v>40</v>
      </c>
      <c r="E394" s="132" t="s">
        <v>551</v>
      </c>
      <c r="F394" s="24">
        <v>200</v>
      </c>
      <c r="G394" s="133"/>
      <c r="H394" s="25">
        <v>155.72999999999999</v>
      </c>
      <c r="I394" s="25">
        <v>155.72999999999999</v>
      </c>
      <c r="J394" s="40">
        <v>0</v>
      </c>
      <c r="K394" s="40">
        <v>0</v>
      </c>
      <c r="L394" s="40">
        <v>0</v>
      </c>
    </row>
    <row r="395" spans="1:12" ht="46.15" x14ac:dyDescent="0.35">
      <c r="A395" s="135" t="s">
        <v>519</v>
      </c>
      <c r="B395" s="136" t="s">
        <v>54</v>
      </c>
      <c r="C395" s="136" t="s">
        <v>33</v>
      </c>
      <c r="D395" s="24" t="s">
        <v>44</v>
      </c>
      <c r="E395" s="136" t="s">
        <v>551</v>
      </c>
      <c r="F395" s="136">
        <v>600</v>
      </c>
      <c r="G395" s="133"/>
      <c r="H395" s="25">
        <v>1667.33</v>
      </c>
      <c r="I395" s="25">
        <v>1667.33</v>
      </c>
      <c r="J395" s="40">
        <v>36.6145</v>
      </c>
      <c r="K395" s="40">
        <v>2.1959660055297991</v>
      </c>
      <c r="L395" s="40">
        <v>2.1959660055297991</v>
      </c>
    </row>
    <row r="396" spans="1:12" ht="46.15" x14ac:dyDescent="0.35">
      <c r="A396" s="23" t="s">
        <v>529</v>
      </c>
      <c r="B396" s="24" t="s">
        <v>22</v>
      </c>
      <c r="C396" s="24" t="s">
        <v>33</v>
      </c>
      <c r="D396" s="24" t="s">
        <v>43</v>
      </c>
      <c r="E396" s="24" t="s">
        <v>552</v>
      </c>
      <c r="F396" s="24">
        <v>200</v>
      </c>
      <c r="G396" s="133"/>
      <c r="H396" s="25">
        <v>335.8297</v>
      </c>
      <c r="I396" s="25">
        <v>335.8297</v>
      </c>
      <c r="J396" s="40">
        <v>0</v>
      </c>
      <c r="K396" s="40">
        <v>0</v>
      </c>
      <c r="L396" s="40">
        <v>0</v>
      </c>
    </row>
    <row r="397" spans="1:12" ht="61.5" x14ac:dyDescent="0.35">
      <c r="A397" s="23" t="s">
        <v>553</v>
      </c>
      <c r="B397" s="24" t="s">
        <v>22</v>
      </c>
      <c r="C397" s="24" t="s">
        <v>33</v>
      </c>
      <c r="D397" s="24" t="s">
        <v>43</v>
      </c>
      <c r="E397" s="24" t="s">
        <v>554</v>
      </c>
      <c r="F397" s="24">
        <v>600</v>
      </c>
      <c r="G397" s="133"/>
      <c r="H397" s="25">
        <v>309.75330000000002</v>
      </c>
      <c r="I397" s="25">
        <v>309.75330000000002</v>
      </c>
      <c r="J397" s="40">
        <v>0</v>
      </c>
      <c r="K397" s="40">
        <v>0</v>
      </c>
      <c r="L397" s="40">
        <v>0</v>
      </c>
    </row>
    <row r="398" spans="1:12" ht="86.25" customHeight="1" x14ac:dyDescent="0.35">
      <c r="A398" s="23" t="s">
        <v>555</v>
      </c>
      <c r="B398" s="24">
        <v>139</v>
      </c>
      <c r="C398" s="24" t="s">
        <v>33</v>
      </c>
      <c r="D398" s="24" t="s">
        <v>43</v>
      </c>
      <c r="E398" s="24" t="s">
        <v>556</v>
      </c>
      <c r="F398" s="24">
        <v>400</v>
      </c>
      <c r="G398" s="133"/>
      <c r="H398" s="25">
        <v>1500</v>
      </c>
      <c r="I398" s="25">
        <v>1500</v>
      </c>
      <c r="J398" s="40">
        <v>0</v>
      </c>
      <c r="K398" s="40">
        <v>0</v>
      </c>
      <c r="L398" s="40">
        <v>0</v>
      </c>
    </row>
    <row r="399" spans="1:12" ht="98.25" customHeight="1" x14ac:dyDescent="0.35">
      <c r="A399" s="23" t="s">
        <v>557</v>
      </c>
      <c r="B399" s="24">
        <v>139</v>
      </c>
      <c r="C399" s="24" t="s">
        <v>33</v>
      </c>
      <c r="D399" s="24" t="s">
        <v>43</v>
      </c>
      <c r="E399" s="24" t="s">
        <v>558</v>
      </c>
      <c r="F399" s="24">
        <v>600</v>
      </c>
      <c r="G399" s="133"/>
      <c r="H399" s="25">
        <v>2569.2800000000002</v>
      </c>
      <c r="I399" s="25">
        <v>2569.2800000000002</v>
      </c>
      <c r="J399" s="40">
        <v>0</v>
      </c>
      <c r="K399" s="40">
        <v>0</v>
      </c>
      <c r="L399" s="40">
        <v>0</v>
      </c>
    </row>
    <row r="400" spans="1:12" ht="46.15" x14ac:dyDescent="0.35">
      <c r="A400" s="23" t="s">
        <v>519</v>
      </c>
      <c r="B400" s="24">
        <v>149</v>
      </c>
      <c r="C400" s="24">
        <v>10</v>
      </c>
      <c r="D400" s="24" t="s">
        <v>40</v>
      </c>
      <c r="E400" s="24" t="s">
        <v>559</v>
      </c>
      <c r="F400" s="24">
        <v>600</v>
      </c>
      <c r="G400" s="133"/>
      <c r="H400" s="25">
        <v>19.82</v>
      </c>
      <c r="I400" s="25">
        <v>19.82</v>
      </c>
      <c r="J400" s="40">
        <v>6.6066000000000003</v>
      </c>
      <c r="K400" s="40">
        <v>33.332996972754792</v>
      </c>
      <c r="L400" s="40">
        <v>33.332996972754792</v>
      </c>
    </row>
    <row r="401" spans="1:12" ht="61.5" x14ac:dyDescent="0.35">
      <c r="A401" s="23" t="s">
        <v>560</v>
      </c>
      <c r="B401" s="24">
        <v>226</v>
      </c>
      <c r="C401" s="24" t="s">
        <v>5</v>
      </c>
      <c r="D401" s="24">
        <v>11</v>
      </c>
      <c r="E401" s="24" t="s">
        <v>561</v>
      </c>
      <c r="F401" s="24">
        <v>600</v>
      </c>
      <c r="G401" s="133"/>
      <c r="H401" s="25">
        <v>250</v>
      </c>
      <c r="I401" s="25">
        <v>250</v>
      </c>
      <c r="J401" s="40">
        <v>83.333333339999996</v>
      </c>
      <c r="K401" s="40">
        <v>33.333333335999995</v>
      </c>
      <c r="L401" s="40">
        <v>33.333333335999995</v>
      </c>
    </row>
    <row r="402" spans="1:12" ht="46.15" x14ac:dyDescent="0.35">
      <c r="A402" s="23" t="s">
        <v>519</v>
      </c>
      <c r="B402" s="24">
        <v>384</v>
      </c>
      <c r="C402" s="24" t="s">
        <v>33</v>
      </c>
      <c r="D402" s="24" t="s">
        <v>40</v>
      </c>
      <c r="E402" s="24" t="s">
        <v>562</v>
      </c>
      <c r="F402" s="24">
        <v>600</v>
      </c>
      <c r="G402" s="133"/>
      <c r="H402" s="25">
        <v>643.6</v>
      </c>
      <c r="I402" s="25">
        <v>643.6</v>
      </c>
      <c r="J402" s="25">
        <v>257.39999999999998</v>
      </c>
      <c r="K402" s="25">
        <v>40</v>
      </c>
      <c r="L402" s="25">
        <v>40</v>
      </c>
    </row>
    <row r="403" spans="1:12" ht="15" x14ac:dyDescent="0.4">
      <c r="A403" s="28" t="s">
        <v>563</v>
      </c>
      <c r="B403" s="29"/>
      <c r="C403" s="29"/>
      <c r="D403" s="29"/>
      <c r="E403" s="29" t="s">
        <v>564</v>
      </c>
      <c r="F403" s="29"/>
      <c r="G403" s="134">
        <v>4815.0343000000003</v>
      </c>
      <c r="H403" s="134">
        <v>4815.0343000000003</v>
      </c>
      <c r="I403" s="134">
        <v>4815.0343000000003</v>
      </c>
      <c r="J403" s="134">
        <v>3.6111485000000005</v>
      </c>
      <c r="K403" s="134">
        <v>7.4997357755063151E-2</v>
      </c>
      <c r="L403" s="134">
        <v>7.4997357755063151E-2</v>
      </c>
    </row>
    <row r="404" spans="1:12" ht="46.15" x14ac:dyDescent="0.35">
      <c r="A404" s="23" t="s">
        <v>529</v>
      </c>
      <c r="B404" s="24" t="s">
        <v>6</v>
      </c>
      <c r="C404" s="24" t="s">
        <v>5</v>
      </c>
      <c r="D404" s="24">
        <v>12</v>
      </c>
      <c r="E404" s="24" t="s">
        <v>565</v>
      </c>
      <c r="F404" s="24">
        <v>200</v>
      </c>
      <c r="G404" s="133"/>
      <c r="H404" s="25">
        <v>2</v>
      </c>
      <c r="I404" s="25">
        <v>2</v>
      </c>
      <c r="J404" s="52">
        <v>0</v>
      </c>
      <c r="K404" s="52">
        <v>0</v>
      </c>
      <c r="L404" s="52">
        <v>0</v>
      </c>
    </row>
    <row r="405" spans="1:12" ht="76.900000000000006" x14ac:dyDescent="0.35">
      <c r="A405" s="23" t="s">
        <v>566</v>
      </c>
      <c r="B405" s="24" t="s">
        <v>15</v>
      </c>
      <c r="C405" s="24" t="s">
        <v>5</v>
      </c>
      <c r="D405" s="24">
        <v>10</v>
      </c>
      <c r="E405" s="24" t="s">
        <v>567</v>
      </c>
      <c r="F405" s="24">
        <v>600</v>
      </c>
      <c r="G405" s="133"/>
      <c r="H405" s="25">
        <v>34.724299999999999</v>
      </c>
      <c r="I405" s="25">
        <v>34.724299999999999</v>
      </c>
      <c r="J405" s="52">
        <v>0</v>
      </c>
      <c r="K405" s="52">
        <v>0</v>
      </c>
      <c r="L405" s="52">
        <v>0</v>
      </c>
    </row>
    <row r="406" spans="1:12" ht="61.5" x14ac:dyDescent="0.35">
      <c r="A406" s="23" t="s">
        <v>568</v>
      </c>
      <c r="B406" s="24" t="s">
        <v>15</v>
      </c>
      <c r="C406" s="24" t="s">
        <v>5</v>
      </c>
      <c r="D406" s="24">
        <v>10</v>
      </c>
      <c r="E406" s="24" t="s">
        <v>569</v>
      </c>
      <c r="F406" s="24">
        <v>500</v>
      </c>
      <c r="G406" s="133"/>
      <c r="H406" s="25">
        <v>0</v>
      </c>
      <c r="I406" s="25">
        <v>0</v>
      </c>
      <c r="J406" s="52">
        <v>0</v>
      </c>
      <c r="K406" s="52">
        <v>0</v>
      </c>
      <c r="L406" s="52">
        <v>0</v>
      </c>
    </row>
    <row r="407" spans="1:12" ht="46.15" x14ac:dyDescent="0.35">
      <c r="A407" s="23" t="s">
        <v>570</v>
      </c>
      <c r="B407" s="24" t="s">
        <v>15</v>
      </c>
      <c r="C407" s="24" t="s">
        <v>5</v>
      </c>
      <c r="D407" s="24">
        <v>10</v>
      </c>
      <c r="E407" s="24" t="s">
        <v>571</v>
      </c>
      <c r="F407" s="24">
        <v>800</v>
      </c>
      <c r="G407" s="133"/>
      <c r="H407" s="25">
        <v>775</v>
      </c>
      <c r="I407" s="25">
        <v>775</v>
      </c>
      <c r="J407" s="52">
        <v>0</v>
      </c>
      <c r="K407" s="52">
        <v>0</v>
      </c>
      <c r="L407" s="52">
        <v>0</v>
      </c>
    </row>
    <row r="408" spans="1:12" ht="61.5" x14ac:dyDescent="0.35">
      <c r="A408" s="23" t="s">
        <v>572</v>
      </c>
      <c r="B408" s="24" t="s">
        <v>15</v>
      </c>
      <c r="C408" s="24" t="s">
        <v>5</v>
      </c>
      <c r="D408" s="24">
        <v>10</v>
      </c>
      <c r="E408" s="24" t="s">
        <v>571</v>
      </c>
      <c r="F408" s="24">
        <v>600</v>
      </c>
      <c r="G408" s="133"/>
      <c r="H408" s="25">
        <v>59</v>
      </c>
      <c r="I408" s="25">
        <v>59</v>
      </c>
      <c r="J408" s="52">
        <v>0</v>
      </c>
      <c r="K408" s="52">
        <v>0</v>
      </c>
      <c r="L408" s="52">
        <v>0</v>
      </c>
    </row>
    <row r="409" spans="1:12" ht="61.5" x14ac:dyDescent="0.35">
      <c r="A409" s="23" t="s">
        <v>573</v>
      </c>
      <c r="B409" s="24" t="s">
        <v>15</v>
      </c>
      <c r="C409" s="24" t="s">
        <v>5</v>
      </c>
      <c r="D409" s="24">
        <v>10</v>
      </c>
      <c r="E409" s="24" t="s">
        <v>574</v>
      </c>
      <c r="F409" s="24">
        <v>600</v>
      </c>
      <c r="G409" s="133"/>
      <c r="H409" s="25">
        <v>1419.8</v>
      </c>
      <c r="I409" s="25">
        <v>1419.8</v>
      </c>
      <c r="J409" s="52">
        <v>0</v>
      </c>
      <c r="K409" s="52">
        <v>0</v>
      </c>
      <c r="L409" s="52">
        <v>0</v>
      </c>
    </row>
    <row r="410" spans="1:12" ht="66" customHeight="1" x14ac:dyDescent="0.35">
      <c r="A410" s="23" t="s">
        <v>575</v>
      </c>
      <c r="B410" s="24" t="s">
        <v>15</v>
      </c>
      <c r="C410" s="24" t="s">
        <v>5</v>
      </c>
      <c r="D410" s="24">
        <v>10</v>
      </c>
      <c r="E410" s="24" t="s">
        <v>576</v>
      </c>
      <c r="F410" s="24">
        <v>200</v>
      </c>
      <c r="G410" s="133"/>
      <c r="H410" s="25">
        <v>555</v>
      </c>
      <c r="I410" s="52">
        <v>555</v>
      </c>
      <c r="J410" s="52">
        <v>0</v>
      </c>
      <c r="K410" s="52">
        <v>0</v>
      </c>
      <c r="L410" s="52">
        <v>0</v>
      </c>
    </row>
    <row r="411" spans="1:12" ht="51" customHeight="1" x14ac:dyDescent="0.35">
      <c r="A411" s="23" t="s">
        <v>577</v>
      </c>
      <c r="B411" s="24" t="s">
        <v>15</v>
      </c>
      <c r="C411" s="24" t="s">
        <v>5</v>
      </c>
      <c r="D411" s="24">
        <v>10</v>
      </c>
      <c r="E411" s="24" t="s">
        <v>576</v>
      </c>
      <c r="F411" s="24">
        <v>800</v>
      </c>
      <c r="G411" s="133"/>
      <c r="H411" s="25">
        <v>639.55000000000007</v>
      </c>
      <c r="I411" s="25">
        <v>639.55000000000007</v>
      </c>
      <c r="J411" s="52">
        <v>0</v>
      </c>
      <c r="K411" s="52">
        <v>0</v>
      </c>
      <c r="L411" s="52">
        <v>0</v>
      </c>
    </row>
    <row r="412" spans="1:12" ht="61.5" x14ac:dyDescent="0.35">
      <c r="A412" s="23" t="s">
        <v>578</v>
      </c>
      <c r="B412" s="24" t="s">
        <v>15</v>
      </c>
      <c r="C412" s="24" t="s">
        <v>5</v>
      </c>
      <c r="D412" s="24">
        <v>10</v>
      </c>
      <c r="E412" s="24" t="s">
        <v>576</v>
      </c>
      <c r="F412" s="24">
        <v>600</v>
      </c>
      <c r="G412" s="133"/>
      <c r="H412" s="25">
        <v>140</v>
      </c>
      <c r="I412" s="25">
        <v>140</v>
      </c>
      <c r="J412" s="52">
        <v>0</v>
      </c>
      <c r="K412" s="52">
        <v>0</v>
      </c>
      <c r="L412" s="52">
        <v>0</v>
      </c>
    </row>
    <row r="413" spans="1:12" ht="46.15" x14ac:dyDescent="0.35">
      <c r="A413" s="23" t="s">
        <v>529</v>
      </c>
      <c r="B413" s="24" t="s">
        <v>15</v>
      </c>
      <c r="C413" s="24" t="s">
        <v>5</v>
      </c>
      <c r="D413" s="24">
        <v>10</v>
      </c>
      <c r="E413" s="24" t="s">
        <v>579</v>
      </c>
      <c r="F413" s="24">
        <v>200</v>
      </c>
      <c r="G413" s="133"/>
      <c r="H413" s="25">
        <v>35</v>
      </c>
      <c r="I413" s="25">
        <v>35</v>
      </c>
      <c r="J413" s="52">
        <v>0</v>
      </c>
      <c r="K413" s="52">
        <v>0</v>
      </c>
      <c r="L413" s="52">
        <v>0</v>
      </c>
    </row>
    <row r="414" spans="1:12" ht="76.900000000000006" x14ac:dyDescent="0.35">
      <c r="A414" s="23" t="s">
        <v>580</v>
      </c>
      <c r="B414" s="24" t="s">
        <v>15</v>
      </c>
      <c r="C414" s="24" t="s">
        <v>5</v>
      </c>
      <c r="D414" s="24">
        <v>10</v>
      </c>
      <c r="E414" s="24" t="s">
        <v>581</v>
      </c>
      <c r="F414" s="24">
        <v>600</v>
      </c>
      <c r="G414" s="133"/>
      <c r="H414" s="25">
        <v>104</v>
      </c>
      <c r="I414" s="25">
        <v>104</v>
      </c>
      <c r="J414" s="52">
        <v>0</v>
      </c>
      <c r="K414" s="52">
        <v>0</v>
      </c>
      <c r="L414" s="52">
        <v>0</v>
      </c>
    </row>
    <row r="415" spans="1:12" ht="46.15" x14ac:dyDescent="0.35">
      <c r="A415" s="23" t="s">
        <v>519</v>
      </c>
      <c r="B415" s="24" t="s">
        <v>54</v>
      </c>
      <c r="C415" s="24" t="s">
        <v>33</v>
      </c>
      <c r="D415" s="24" t="s">
        <v>44</v>
      </c>
      <c r="E415" s="24" t="s">
        <v>582</v>
      </c>
      <c r="F415" s="24">
        <v>600</v>
      </c>
      <c r="G415" s="133"/>
      <c r="H415" s="25">
        <v>0</v>
      </c>
      <c r="I415" s="25">
        <v>0</v>
      </c>
      <c r="J415" s="52">
        <v>0</v>
      </c>
      <c r="K415" s="52">
        <v>0</v>
      </c>
      <c r="L415" s="52">
        <v>0</v>
      </c>
    </row>
    <row r="416" spans="1:12" ht="61.5" x14ac:dyDescent="0.35">
      <c r="A416" s="23" t="s">
        <v>583</v>
      </c>
      <c r="B416" s="24" t="s">
        <v>23</v>
      </c>
      <c r="C416" s="24" t="s">
        <v>5</v>
      </c>
      <c r="D416" s="24">
        <v>10</v>
      </c>
      <c r="E416" s="24" t="s">
        <v>584</v>
      </c>
      <c r="F416" s="24">
        <v>800</v>
      </c>
      <c r="G416" s="133"/>
      <c r="H416" s="25">
        <v>597</v>
      </c>
      <c r="I416" s="25">
        <v>597</v>
      </c>
      <c r="J416" s="52">
        <v>7.3185E-2</v>
      </c>
      <c r="K416" s="52">
        <v>1.2258793969849245E-2</v>
      </c>
      <c r="L416" s="52">
        <v>1.2258793969849245E-2</v>
      </c>
    </row>
    <row r="417" spans="1:12" ht="46.15" x14ac:dyDescent="0.35">
      <c r="A417" s="23" t="s">
        <v>529</v>
      </c>
      <c r="B417" s="24">
        <v>103</v>
      </c>
      <c r="C417" s="24" t="s">
        <v>5</v>
      </c>
      <c r="D417" s="24" t="s">
        <v>41</v>
      </c>
      <c r="E417" s="24" t="s">
        <v>579</v>
      </c>
      <c r="F417" s="24">
        <v>200</v>
      </c>
      <c r="G417" s="133"/>
      <c r="H417" s="25">
        <v>0</v>
      </c>
      <c r="I417" s="25">
        <v>0</v>
      </c>
      <c r="J417" s="52">
        <v>0</v>
      </c>
      <c r="K417" s="52">
        <v>0</v>
      </c>
      <c r="L417" s="52">
        <v>0</v>
      </c>
    </row>
    <row r="418" spans="1:12" ht="46.15" x14ac:dyDescent="0.35">
      <c r="A418" s="23" t="s">
        <v>519</v>
      </c>
      <c r="B418" s="24">
        <v>149</v>
      </c>
      <c r="C418" s="24">
        <v>10</v>
      </c>
      <c r="D418" s="24" t="s">
        <v>40</v>
      </c>
      <c r="E418" s="24" t="s">
        <v>585</v>
      </c>
      <c r="F418" s="24">
        <v>600</v>
      </c>
      <c r="G418" s="133"/>
      <c r="H418" s="25">
        <v>10</v>
      </c>
      <c r="I418" s="25">
        <v>10</v>
      </c>
      <c r="J418" s="52">
        <v>3.3333000000000004</v>
      </c>
      <c r="K418" s="52">
        <v>33.332999999999998</v>
      </c>
      <c r="L418" s="52">
        <v>33.332999999999998</v>
      </c>
    </row>
    <row r="419" spans="1:12" ht="46.15" x14ac:dyDescent="0.35">
      <c r="A419" s="23" t="s">
        <v>529</v>
      </c>
      <c r="B419" s="24">
        <v>172</v>
      </c>
      <c r="C419" s="24" t="s">
        <v>5</v>
      </c>
      <c r="D419" s="24" t="s">
        <v>32</v>
      </c>
      <c r="E419" s="24" t="s">
        <v>586</v>
      </c>
      <c r="F419" s="24">
        <v>200</v>
      </c>
      <c r="G419" s="133"/>
      <c r="H419" s="25">
        <v>22.96</v>
      </c>
      <c r="I419" s="25">
        <v>22.96</v>
      </c>
      <c r="J419" s="52">
        <v>0</v>
      </c>
      <c r="K419" s="52">
        <v>0</v>
      </c>
      <c r="L419" s="52">
        <v>0</v>
      </c>
    </row>
    <row r="420" spans="1:12" ht="46.15" x14ac:dyDescent="0.35">
      <c r="A420" s="23" t="s">
        <v>529</v>
      </c>
      <c r="B420" s="24">
        <v>189</v>
      </c>
      <c r="C420" s="24" t="s">
        <v>39</v>
      </c>
      <c r="D420" s="24">
        <v>13</v>
      </c>
      <c r="E420" s="24" t="s">
        <v>579</v>
      </c>
      <c r="F420" s="24">
        <v>200</v>
      </c>
      <c r="G420" s="133"/>
      <c r="H420" s="25">
        <v>184</v>
      </c>
      <c r="I420" s="25">
        <v>184</v>
      </c>
      <c r="J420" s="52">
        <v>0</v>
      </c>
      <c r="K420" s="52">
        <v>0</v>
      </c>
      <c r="L420" s="52">
        <v>0</v>
      </c>
    </row>
    <row r="421" spans="1:12" ht="76.900000000000006" x14ac:dyDescent="0.35">
      <c r="A421" s="23" t="s">
        <v>587</v>
      </c>
      <c r="B421" s="24">
        <v>189</v>
      </c>
      <c r="C421" s="24" t="s">
        <v>39</v>
      </c>
      <c r="D421" s="24">
        <v>13</v>
      </c>
      <c r="E421" s="24" t="s">
        <v>579</v>
      </c>
      <c r="F421" s="24">
        <v>100</v>
      </c>
      <c r="G421" s="133"/>
      <c r="H421" s="25">
        <v>30</v>
      </c>
      <c r="I421" s="25">
        <v>30</v>
      </c>
      <c r="J421" s="52">
        <v>0.2046635</v>
      </c>
      <c r="K421" s="52">
        <v>0.68221166666666666</v>
      </c>
      <c r="L421" s="52">
        <v>0.68221166666666666</v>
      </c>
    </row>
    <row r="422" spans="1:12" ht="46.15" x14ac:dyDescent="0.35">
      <c r="A422" s="23" t="s">
        <v>529</v>
      </c>
      <c r="B422" s="24">
        <v>202</v>
      </c>
      <c r="C422" s="24" t="s">
        <v>39</v>
      </c>
      <c r="D422" s="24" t="s">
        <v>44</v>
      </c>
      <c r="E422" s="24" t="s">
        <v>588</v>
      </c>
      <c r="F422" s="24">
        <v>200</v>
      </c>
      <c r="G422" s="133"/>
      <c r="H422" s="25">
        <v>207</v>
      </c>
      <c r="I422" s="25">
        <v>207</v>
      </c>
      <c r="J422" s="52">
        <v>0</v>
      </c>
      <c r="K422" s="52">
        <v>0</v>
      </c>
      <c r="L422" s="52">
        <v>0</v>
      </c>
    </row>
    <row r="423" spans="1:12" ht="15" x14ac:dyDescent="0.4">
      <c r="A423" s="28" t="s">
        <v>589</v>
      </c>
      <c r="B423" s="29"/>
      <c r="C423" s="29"/>
      <c r="D423" s="29"/>
      <c r="E423" s="29" t="s">
        <v>590</v>
      </c>
      <c r="F423" s="29"/>
      <c r="G423" s="134">
        <v>21473.366999999998</v>
      </c>
      <c r="H423" s="134">
        <v>21473.366999999998</v>
      </c>
      <c r="I423" s="134">
        <v>21473.366999999998</v>
      </c>
      <c r="J423" s="134">
        <v>27.351332710000001</v>
      </c>
      <c r="K423" s="134">
        <v>0.12737328389162261</v>
      </c>
      <c r="L423" s="134">
        <v>0.12737328389162261</v>
      </c>
    </row>
    <row r="424" spans="1:12" ht="92.25" x14ac:dyDescent="0.35">
      <c r="A424" s="23" t="s">
        <v>591</v>
      </c>
      <c r="B424" s="24" t="s">
        <v>6</v>
      </c>
      <c r="C424" s="24" t="s">
        <v>5</v>
      </c>
      <c r="D424" s="24">
        <v>12</v>
      </c>
      <c r="E424" s="24" t="s">
        <v>592</v>
      </c>
      <c r="F424" s="24">
        <v>800</v>
      </c>
      <c r="G424" s="133"/>
      <c r="H424" s="25">
        <v>2000</v>
      </c>
      <c r="I424" s="25">
        <v>2000</v>
      </c>
      <c r="J424" s="52">
        <v>0</v>
      </c>
      <c r="K424" s="52">
        <v>0</v>
      </c>
      <c r="L424" s="52">
        <v>0</v>
      </c>
    </row>
    <row r="425" spans="1:12" ht="46.15" x14ac:dyDescent="0.35">
      <c r="A425" s="23" t="s">
        <v>593</v>
      </c>
      <c r="B425" s="24" t="s">
        <v>15</v>
      </c>
      <c r="C425" s="24" t="s">
        <v>5</v>
      </c>
      <c r="D425" s="24">
        <v>10</v>
      </c>
      <c r="E425" s="24" t="s">
        <v>594</v>
      </c>
      <c r="F425" s="24">
        <v>800</v>
      </c>
      <c r="G425" s="133"/>
      <c r="H425" s="25">
        <v>3000</v>
      </c>
      <c r="I425" s="25">
        <v>3000</v>
      </c>
      <c r="J425" s="52">
        <v>0</v>
      </c>
      <c r="K425" s="52">
        <v>0</v>
      </c>
      <c r="L425" s="52"/>
    </row>
    <row r="426" spans="1:12" ht="61.5" x14ac:dyDescent="0.35">
      <c r="A426" s="23" t="s">
        <v>595</v>
      </c>
      <c r="B426" s="24" t="s">
        <v>15</v>
      </c>
      <c r="C426" s="24" t="s">
        <v>5</v>
      </c>
      <c r="D426" s="24">
        <v>10</v>
      </c>
      <c r="E426" s="24" t="s">
        <v>596</v>
      </c>
      <c r="F426" s="24">
        <v>800</v>
      </c>
      <c r="G426" s="133"/>
      <c r="H426" s="25">
        <v>11710</v>
      </c>
      <c r="I426" s="25">
        <v>11710</v>
      </c>
      <c r="J426" s="52">
        <v>0</v>
      </c>
      <c r="K426" s="52">
        <v>0</v>
      </c>
      <c r="L426" s="52">
        <v>0</v>
      </c>
    </row>
    <row r="427" spans="1:12" ht="30.75" x14ac:dyDescent="0.35">
      <c r="A427" s="23" t="s">
        <v>597</v>
      </c>
      <c r="B427" s="24" t="s">
        <v>15</v>
      </c>
      <c r="C427" s="24" t="s">
        <v>5</v>
      </c>
      <c r="D427" s="24">
        <v>10</v>
      </c>
      <c r="E427" s="24" t="s">
        <v>598</v>
      </c>
      <c r="F427" s="24">
        <v>800</v>
      </c>
      <c r="G427" s="133"/>
      <c r="H427" s="25">
        <v>2126</v>
      </c>
      <c r="I427" s="25">
        <v>2126</v>
      </c>
      <c r="J427" s="52">
        <v>0</v>
      </c>
      <c r="K427" s="52">
        <v>0</v>
      </c>
      <c r="L427" s="52">
        <v>0</v>
      </c>
    </row>
    <row r="428" spans="1:12" ht="46.15" x14ac:dyDescent="0.35">
      <c r="A428" s="23" t="s">
        <v>529</v>
      </c>
      <c r="B428" s="24" t="s">
        <v>15</v>
      </c>
      <c r="C428" s="24" t="s">
        <v>5</v>
      </c>
      <c r="D428" s="24">
        <v>10</v>
      </c>
      <c r="E428" s="24" t="s">
        <v>599</v>
      </c>
      <c r="F428" s="24">
        <v>200</v>
      </c>
      <c r="G428" s="133"/>
      <c r="H428" s="25">
        <v>328.36700000000002</v>
      </c>
      <c r="I428" s="25">
        <v>328.36700000000002</v>
      </c>
      <c r="J428" s="52">
        <v>0</v>
      </c>
      <c r="K428" s="52">
        <v>0</v>
      </c>
      <c r="L428" s="52">
        <v>0</v>
      </c>
    </row>
    <row r="429" spans="1:12" ht="83.25" customHeight="1" x14ac:dyDescent="0.35">
      <c r="A429" s="23" t="s">
        <v>600</v>
      </c>
      <c r="B429" s="24">
        <v>226</v>
      </c>
      <c r="C429" s="24" t="s">
        <v>5</v>
      </c>
      <c r="D429" s="24">
        <v>11</v>
      </c>
      <c r="E429" s="24" t="s">
        <v>601</v>
      </c>
      <c r="F429" s="24">
        <v>600</v>
      </c>
      <c r="G429" s="133"/>
      <c r="H429" s="25">
        <v>2000</v>
      </c>
      <c r="I429" s="25">
        <v>2000</v>
      </c>
      <c r="J429" s="52">
        <v>20</v>
      </c>
      <c r="K429" s="52">
        <v>1</v>
      </c>
      <c r="L429" s="52">
        <v>1</v>
      </c>
    </row>
    <row r="430" spans="1:12" ht="77.25" customHeight="1" x14ac:dyDescent="0.35">
      <c r="A430" s="23" t="s">
        <v>600</v>
      </c>
      <c r="B430" s="24">
        <v>226</v>
      </c>
      <c r="C430" s="24" t="s">
        <v>5</v>
      </c>
      <c r="D430" s="24">
        <v>12</v>
      </c>
      <c r="E430" s="24" t="s">
        <v>601</v>
      </c>
      <c r="F430" s="24">
        <v>600</v>
      </c>
      <c r="G430" s="133"/>
      <c r="H430" s="25">
        <v>0</v>
      </c>
      <c r="I430" s="25">
        <v>0</v>
      </c>
      <c r="J430" s="52">
        <v>0</v>
      </c>
      <c r="K430" s="52">
        <v>0</v>
      </c>
      <c r="L430" s="52">
        <v>0</v>
      </c>
    </row>
    <row r="431" spans="1:12" ht="46.15" x14ac:dyDescent="0.35">
      <c r="A431" s="23" t="s">
        <v>519</v>
      </c>
      <c r="B431" s="24">
        <v>303</v>
      </c>
      <c r="C431" s="24" t="s">
        <v>32</v>
      </c>
      <c r="D431" s="24" t="s">
        <v>5</v>
      </c>
      <c r="E431" s="24" t="s">
        <v>599</v>
      </c>
      <c r="F431" s="24">
        <v>600</v>
      </c>
      <c r="G431" s="133"/>
      <c r="H431" s="25">
        <v>200</v>
      </c>
      <c r="I431" s="25">
        <v>200</v>
      </c>
      <c r="J431" s="52">
        <v>7.3513327100000003</v>
      </c>
      <c r="K431" s="52">
        <v>3.6756663549999997</v>
      </c>
      <c r="L431" s="52">
        <v>3.6756663549999997</v>
      </c>
    </row>
    <row r="432" spans="1:12" ht="46.15" x14ac:dyDescent="0.35">
      <c r="A432" s="23" t="s">
        <v>529</v>
      </c>
      <c r="B432" s="24">
        <v>725</v>
      </c>
      <c r="C432" s="24" t="s">
        <v>5</v>
      </c>
      <c r="D432" s="24">
        <v>12</v>
      </c>
      <c r="E432" s="24" t="s">
        <v>599</v>
      </c>
      <c r="F432" s="24">
        <v>200</v>
      </c>
      <c r="G432" s="133"/>
      <c r="H432" s="25">
        <v>109</v>
      </c>
      <c r="I432" s="25">
        <v>109</v>
      </c>
      <c r="J432" s="52">
        <v>0</v>
      </c>
      <c r="K432" s="52">
        <v>0</v>
      </c>
      <c r="L432" s="52">
        <v>0</v>
      </c>
    </row>
    <row r="433" spans="1:12" ht="15.4" x14ac:dyDescent="0.4">
      <c r="A433" s="28" t="s">
        <v>602</v>
      </c>
      <c r="B433" s="53"/>
      <c r="C433" s="53"/>
      <c r="D433" s="53"/>
      <c r="E433" s="29" t="s">
        <v>603</v>
      </c>
      <c r="F433" s="29"/>
      <c r="G433" s="137">
        <v>29281.666600000004</v>
      </c>
      <c r="H433" s="137">
        <v>29281.666600000004</v>
      </c>
      <c r="I433" s="39">
        <v>29281.6666</v>
      </c>
      <c r="J433" s="138">
        <v>1296.4191671499998</v>
      </c>
      <c r="K433" s="138">
        <v>4.4274090845293612</v>
      </c>
      <c r="L433" s="138">
        <v>4.4274090845293612</v>
      </c>
    </row>
    <row r="434" spans="1:12" ht="46.15" x14ac:dyDescent="0.35">
      <c r="A434" s="23" t="s">
        <v>519</v>
      </c>
      <c r="B434" s="24" t="s">
        <v>14</v>
      </c>
      <c r="C434" s="24" t="s">
        <v>5</v>
      </c>
      <c r="D434" s="24">
        <v>10</v>
      </c>
      <c r="E434" s="24" t="s">
        <v>604</v>
      </c>
      <c r="F434" s="24">
        <v>600</v>
      </c>
      <c r="G434" s="133"/>
      <c r="H434" s="25">
        <v>0</v>
      </c>
      <c r="I434" s="25">
        <v>0</v>
      </c>
      <c r="J434" s="52">
        <v>0</v>
      </c>
      <c r="K434" s="52">
        <v>0</v>
      </c>
      <c r="L434" s="52">
        <v>0</v>
      </c>
    </row>
    <row r="435" spans="1:12" ht="46.15" x14ac:dyDescent="0.35">
      <c r="A435" s="23" t="s">
        <v>519</v>
      </c>
      <c r="B435" s="24" t="s">
        <v>14</v>
      </c>
      <c r="C435" s="24" t="s">
        <v>40</v>
      </c>
      <c r="D435" s="24" t="s">
        <v>5</v>
      </c>
      <c r="E435" s="24" t="s">
        <v>604</v>
      </c>
      <c r="F435" s="24">
        <v>600</v>
      </c>
      <c r="G435" s="133"/>
      <c r="H435" s="25">
        <v>73.383400000000009</v>
      </c>
      <c r="I435" s="25">
        <v>73.383400000000009</v>
      </c>
      <c r="J435" s="52">
        <v>36.691700000000004</v>
      </c>
      <c r="K435" s="52">
        <v>50</v>
      </c>
      <c r="L435" s="52">
        <v>50</v>
      </c>
    </row>
    <row r="436" spans="1:12" ht="46.15" x14ac:dyDescent="0.35">
      <c r="A436" s="23" t="s">
        <v>519</v>
      </c>
      <c r="B436" s="24" t="s">
        <v>14</v>
      </c>
      <c r="C436" s="24" t="s">
        <v>40</v>
      </c>
      <c r="D436" s="24" t="s">
        <v>40</v>
      </c>
      <c r="E436" s="24" t="s">
        <v>604</v>
      </c>
      <c r="F436" s="24">
        <v>600</v>
      </c>
      <c r="G436" s="133"/>
      <c r="H436" s="25">
        <v>17.616600000000002</v>
      </c>
      <c r="I436" s="25">
        <v>17.616600000000002</v>
      </c>
      <c r="J436" s="52">
        <v>8.8083000000000009</v>
      </c>
      <c r="K436" s="52">
        <v>50</v>
      </c>
      <c r="L436" s="52">
        <v>50</v>
      </c>
    </row>
    <row r="437" spans="1:12" ht="46.15" x14ac:dyDescent="0.35">
      <c r="A437" s="23" t="s">
        <v>529</v>
      </c>
      <c r="B437" s="24" t="s">
        <v>15</v>
      </c>
      <c r="C437" s="24" t="s">
        <v>5</v>
      </c>
      <c r="D437" s="24">
        <v>10</v>
      </c>
      <c r="E437" s="24" t="s">
        <v>605</v>
      </c>
      <c r="F437" s="24">
        <v>200</v>
      </c>
      <c r="G437" s="133"/>
      <c r="H437" s="25">
        <v>19819.239300000001</v>
      </c>
      <c r="I437" s="25">
        <v>19819.239300000001</v>
      </c>
      <c r="J437" s="52">
        <v>851.17</v>
      </c>
      <c r="K437" s="52">
        <v>4.3</v>
      </c>
      <c r="L437" s="52">
        <v>4.3</v>
      </c>
    </row>
    <row r="438" spans="1:12" ht="46.15" x14ac:dyDescent="0.35">
      <c r="A438" s="23" t="s">
        <v>519</v>
      </c>
      <c r="B438" s="24" t="s">
        <v>15</v>
      </c>
      <c r="C438" s="24" t="s">
        <v>5</v>
      </c>
      <c r="D438" s="24">
        <v>10</v>
      </c>
      <c r="E438" s="24" t="s">
        <v>605</v>
      </c>
      <c r="F438" s="24">
        <v>600</v>
      </c>
      <c r="G438" s="133"/>
      <c r="H438" s="25">
        <v>901</v>
      </c>
      <c r="I438" s="25">
        <v>901</v>
      </c>
      <c r="J438" s="25">
        <v>180.5</v>
      </c>
      <c r="K438" s="40">
        <v>20.03</v>
      </c>
      <c r="L438" s="25">
        <v>20.03</v>
      </c>
    </row>
    <row r="439" spans="1:12" ht="46.15" x14ac:dyDescent="0.35">
      <c r="A439" s="23" t="s">
        <v>529</v>
      </c>
      <c r="B439" s="24">
        <v>139</v>
      </c>
      <c r="C439" s="24" t="s">
        <v>5</v>
      </c>
      <c r="D439" s="24">
        <v>10</v>
      </c>
      <c r="E439" s="24" t="s">
        <v>606</v>
      </c>
      <c r="F439" s="24">
        <v>200</v>
      </c>
      <c r="G439" s="133"/>
      <c r="H439" s="25">
        <v>212.541</v>
      </c>
      <c r="I439" s="25">
        <v>212.541</v>
      </c>
      <c r="J439" s="52">
        <v>0</v>
      </c>
      <c r="K439" s="52">
        <v>0</v>
      </c>
      <c r="L439" s="52">
        <v>0</v>
      </c>
    </row>
    <row r="440" spans="1:12" ht="46.15" x14ac:dyDescent="0.35">
      <c r="A440" s="23" t="s">
        <v>529</v>
      </c>
      <c r="B440" s="24">
        <v>139</v>
      </c>
      <c r="C440" s="24" t="s">
        <v>5</v>
      </c>
      <c r="D440" s="24">
        <v>10</v>
      </c>
      <c r="E440" s="24" t="s">
        <v>605</v>
      </c>
      <c r="F440" s="24">
        <v>200</v>
      </c>
      <c r="G440" s="133"/>
      <c r="H440" s="25">
        <v>715.005</v>
      </c>
      <c r="I440" s="25">
        <v>715.005</v>
      </c>
      <c r="J440" s="52">
        <v>0</v>
      </c>
      <c r="K440" s="52">
        <v>0</v>
      </c>
      <c r="L440" s="52">
        <v>0</v>
      </c>
    </row>
    <row r="441" spans="1:12" ht="46.15" x14ac:dyDescent="0.35">
      <c r="A441" s="23" t="s">
        <v>529</v>
      </c>
      <c r="B441" s="24">
        <v>150</v>
      </c>
      <c r="C441" s="24" t="s">
        <v>5</v>
      </c>
      <c r="D441" s="24">
        <v>10</v>
      </c>
      <c r="E441" s="24" t="s">
        <v>607</v>
      </c>
      <c r="F441" s="24">
        <v>200</v>
      </c>
      <c r="G441" s="133"/>
      <c r="H441" s="25">
        <v>108.70750000000001</v>
      </c>
      <c r="I441" s="25">
        <v>108.70750000000001</v>
      </c>
      <c r="J441" s="52">
        <v>0</v>
      </c>
      <c r="K441" s="52">
        <v>0</v>
      </c>
      <c r="L441" s="52">
        <v>0</v>
      </c>
    </row>
    <row r="442" spans="1:12" ht="46.15" x14ac:dyDescent="0.35">
      <c r="A442" s="23" t="s">
        <v>529</v>
      </c>
      <c r="B442" s="24">
        <v>157</v>
      </c>
      <c r="C442" s="24" t="s">
        <v>5</v>
      </c>
      <c r="D442" s="24">
        <v>10</v>
      </c>
      <c r="E442" s="24" t="s">
        <v>606</v>
      </c>
      <c r="F442" s="24">
        <v>200</v>
      </c>
      <c r="G442" s="133"/>
      <c r="H442" s="25">
        <v>540</v>
      </c>
      <c r="I442" s="25">
        <v>540</v>
      </c>
      <c r="J442" s="52">
        <v>0</v>
      </c>
      <c r="K442" s="52">
        <v>0</v>
      </c>
      <c r="L442" s="52">
        <v>0</v>
      </c>
    </row>
    <row r="443" spans="1:12" ht="46.15" x14ac:dyDescent="0.35">
      <c r="A443" s="23" t="s">
        <v>529</v>
      </c>
      <c r="B443" s="24">
        <v>177</v>
      </c>
      <c r="C443" s="24" t="s">
        <v>5</v>
      </c>
      <c r="D443" s="24">
        <v>10</v>
      </c>
      <c r="E443" s="24" t="s">
        <v>605</v>
      </c>
      <c r="F443" s="24">
        <v>200</v>
      </c>
      <c r="G443" s="133"/>
      <c r="H443" s="25">
        <v>0</v>
      </c>
      <c r="I443" s="25">
        <v>0</v>
      </c>
      <c r="J443" s="52">
        <v>0</v>
      </c>
      <c r="K443" s="52">
        <v>0</v>
      </c>
      <c r="L443" s="52">
        <v>0</v>
      </c>
    </row>
    <row r="444" spans="1:12" ht="46.15" x14ac:dyDescent="0.35">
      <c r="A444" s="23" t="s">
        <v>519</v>
      </c>
      <c r="B444" s="24">
        <v>177</v>
      </c>
      <c r="C444" s="24" t="s">
        <v>5</v>
      </c>
      <c r="D444" s="24">
        <v>10</v>
      </c>
      <c r="E444" s="24" t="s">
        <v>605</v>
      </c>
      <c r="F444" s="24">
        <v>600</v>
      </c>
      <c r="G444" s="133"/>
      <c r="H444" s="25">
        <v>495</v>
      </c>
      <c r="I444" s="25">
        <v>495</v>
      </c>
      <c r="J444" s="52">
        <v>0</v>
      </c>
      <c r="K444" s="52">
        <v>0</v>
      </c>
      <c r="L444" s="52">
        <v>0</v>
      </c>
    </row>
    <row r="445" spans="1:12" ht="46.15" x14ac:dyDescent="0.35">
      <c r="A445" s="23" t="s">
        <v>529</v>
      </c>
      <c r="B445" s="24">
        <v>202</v>
      </c>
      <c r="C445" s="24" t="s">
        <v>39</v>
      </c>
      <c r="D445" s="24" t="s">
        <v>44</v>
      </c>
      <c r="E445" s="24" t="s">
        <v>605</v>
      </c>
      <c r="F445" s="24">
        <v>200</v>
      </c>
      <c r="G445" s="133"/>
      <c r="H445" s="25">
        <v>838</v>
      </c>
      <c r="I445" s="25">
        <v>838</v>
      </c>
      <c r="J445" s="52">
        <v>45.89</v>
      </c>
      <c r="K445" s="52">
        <v>5.5</v>
      </c>
      <c r="L445" s="52">
        <v>5.5</v>
      </c>
    </row>
    <row r="446" spans="1:12" ht="61.5" x14ac:dyDescent="0.35">
      <c r="A446" s="23" t="s">
        <v>608</v>
      </c>
      <c r="B446" s="24">
        <v>303</v>
      </c>
      <c r="C446" s="24" t="s">
        <v>32</v>
      </c>
      <c r="D446" s="24" t="s">
        <v>5</v>
      </c>
      <c r="E446" s="24" t="s">
        <v>609</v>
      </c>
      <c r="F446" s="24">
        <v>600</v>
      </c>
      <c r="G446" s="133"/>
      <c r="H446" s="25">
        <v>153.4068</v>
      </c>
      <c r="I446" s="25">
        <v>153.4068</v>
      </c>
      <c r="J446" s="52">
        <v>41.228448319999998</v>
      </c>
      <c r="K446" s="52">
        <v>26.875241723313437</v>
      </c>
      <c r="L446" s="52">
        <v>26.875241723313437</v>
      </c>
    </row>
    <row r="447" spans="1:12" ht="92.25" x14ac:dyDescent="0.35">
      <c r="A447" s="23" t="s">
        <v>610</v>
      </c>
      <c r="B447" s="24">
        <v>303</v>
      </c>
      <c r="C447" s="24" t="s">
        <v>32</v>
      </c>
      <c r="D447" s="24" t="s">
        <v>5</v>
      </c>
      <c r="E447" s="24" t="s">
        <v>611</v>
      </c>
      <c r="F447" s="24">
        <v>600</v>
      </c>
      <c r="G447" s="133"/>
      <c r="H447" s="25">
        <v>200</v>
      </c>
      <c r="I447" s="25">
        <v>200</v>
      </c>
      <c r="J447" s="52">
        <v>42.722972759999998</v>
      </c>
      <c r="K447" s="52">
        <v>21.361486379999999</v>
      </c>
      <c r="L447" s="52">
        <v>21.361486379999999</v>
      </c>
    </row>
    <row r="448" spans="1:12" ht="46.15" x14ac:dyDescent="0.35">
      <c r="A448" s="23" t="s">
        <v>612</v>
      </c>
      <c r="B448" s="24">
        <v>303</v>
      </c>
      <c r="C448" s="24" t="s">
        <v>32</v>
      </c>
      <c r="D448" s="24" t="s">
        <v>5</v>
      </c>
      <c r="E448" s="24" t="s">
        <v>613</v>
      </c>
      <c r="F448" s="24">
        <v>600</v>
      </c>
      <c r="G448" s="133"/>
      <c r="H448" s="25">
        <v>510.54500000000002</v>
      </c>
      <c r="I448" s="25">
        <v>510.54500000000002</v>
      </c>
      <c r="J448" s="52">
        <v>69.493753150000003</v>
      </c>
      <c r="K448" s="52">
        <v>13.611680292628467</v>
      </c>
      <c r="L448" s="52">
        <v>13.611680292628467</v>
      </c>
    </row>
    <row r="449" spans="1:12" ht="46.15" x14ac:dyDescent="0.35">
      <c r="A449" s="58" t="s">
        <v>529</v>
      </c>
      <c r="B449" s="59">
        <v>415</v>
      </c>
      <c r="C449" s="59" t="s">
        <v>39</v>
      </c>
      <c r="D449" s="59" t="s">
        <v>32</v>
      </c>
      <c r="E449" s="59" t="s">
        <v>605</v>
      </c>
      <c r="F449" s="59">
        <v>200</v>
      </c>
      <c r="G449" s="139"/>
      <c r="H449" s="44">
        <v>4697.2220000000007</v>
      </c>
      <c r="I449" s="44">
        <v>4697.2220000000007</v>
      </c>
      <c r="J449" s="140">
        <v>19.91320086</v>
      </c>
      <c r="K449" s="140">
        <v>0.42393569773793949</v>
      </c>
      <c r="L449" s="140">
        <v>0.42393569773793949</v>
      </c>
    </row>
    <row r="450" spans="1:12" ht="15.4" x14ac:dyDescent="0.35">
      <c r="A450" s="14" t="s">
        <v>614</v>
      </c>
      <c r="B450" s="110"/>
      <c r="C450" s="110"/>
      <c r="D450" s="110"/>
      <c r="E450" s="111" t="s">
        <v>615</v>
      </c>
      <c r="F450" s="110"/>
      <c r="G450" s="16">
        <v>12971.85</v>
      </c>
      <c r="H450" s="16">
        <v>12971.8526</v>
      </c>
      <c r="I450" s="16">
        <v>14171.8526</v>
      </c>
      <c r="J450" s="16">
        <v>3961.1649071600004</v>
      </c>
      <c r="K450" s="47">
        <v>30.536616698527709</v>
      </c>
      <c r="L450" s="47">
        <v>27.950932167894553</v>
      </c>
    </row>
    <row r="451" spans="1:12" ht="15.4" x14ac:dyDescent="0.4">
      <c r="A451" s="19" t="s">
        <v>616</v>
      </c>
      <c r="B451" s="114"/>
      <c r="C451" s="114"/>
      <c r="D451" s="114"/>
      <c r="E451" s="115" t="s">
        <v>617</v>
      </c>
      <c r="F451" s="114"/>
      <c r="G451" s="141">
        <v>8241.85</v>
      </c>
      <c r="H451" s="141">
        <v>8241.85</v>
      </c>
      <c r="I451" s="141">
        <v>8641.8526000000002</v>
      </c>
      <c r="J451" s="141">
        <v>1925.42840191</v>
      </c>
      <c r="K451" s="142">
        <v>23.361597147587908</v>
      </c>
      <c r="L451" s="142">
        <v>22.280273582888928</v>
      </c>
    </row>
    <row r="452" spans="1:12" s="62" customFormat="1" ht="46.15" x14ac:dyDescent="0.4">
      <c r="A452" s="32" t="s">
        <v>867</v>
      </c>
      <c r="B452" s="33" t="s">
        <v>6</v>
      </c>
      <c r="C452" s="33" t="s">
        <v>33</v>
      </c>
      <c r="D452" s="33" t="s">
        <v>39</v>
      </c>
      <c r="E452" s="33" t="s">
        <v>868</v>
      </c>
      <c r="F452" s="33" t="s">
        <v>50</v>
      </c>
      <c r="G452" s="143"/>
      <c r="H452" s="144"/>
      <c r="I452" s="145">
        <v>400</v>
      </c>
      <c r="J452" s="145">
        <v>132.99850000000001</v>
      </c>
      <c r="K452" s="146" t="s">
        <v>869</v>
      </c>
      <c r="L452" s="146">
        <v>33.249625000000002</v>
      </c>
    </row>
    <row r="453" spans="1:12" ht="30.75" x14ac:dyDescent="0.45">
      <c r="A453" s="23" t="s">
        <v>618</v>
      </c>
      <c r="B453" s="24" t="s">
        <v>12</v>
      </c>
      <c r="C453" s="24" t="s">
        <v>41</v>
      </c>
      <c r="D453" s="24" t="s">
        <v>32</v>
      </c>
      <c r="E453" s="24" t="s">
        <v>619</v>
      </c>
      <c r="F453" s="24">
        <v>500</v>
      </c>
      <c r="G453" s="147"/>
      <c r="H453" s="25">
        <v>4740</v>
      </c>
      <c r="I453" s="52">
        <v>4740</v>
      </c>
      <c r="J453" s="40">
        <v>689.86595834000002</v>
      </c>
      <c r="K453" s="40">
        <v>14.554134142194094</v>
      </c>
      <c r="L453" s="40">
        <v>14.554134142194094</v>
      </c>
    </row>
    <row r="454" spans="1:12" ht="30.75" x14ac:dyDescent="0.45">
      <c r="A454" s="23" t="s">
        <v>620</v>
      </c>
      <c r="B454" s="24" t="s">
        <v>12</v>
      </c>
      <c r="C454" s="24" t="s">
        <v>41</v>
      </c>
      <c r="D454" s="24" t="s">
        <v>32</v>
      </c>
      <c r="E454" s="24" t="s">
        <v>621</v>
      </c>
      <c r="F454" s="24">
        <v>500</v>
      </c>
      <c r="G454" s="147"/>
      <c r="H454" s="25">
        <v>532.9</v>
      </c>
      <c r="I454" s="52">
        <v>532.9</v>
      </c>
      <c r="J454" s="40">
        <v>92.722410769999996</v>
      </c>
      <c r="K454" s="52">
        <v>17.39958918558829</v>
      </c>
      <c r="L454" s="52">
        <v>17.39958918558829</v>
      </c>
    </row>
    <row r="455" spans="1:12" ht="30.75" x14ac:dyDescent="0.45">
      <c r="A455" s="23" t="s">
        <v>142</v>
      </c>
      <c r="B455" s="24" t="s">
        <v>12</v>
      </c>
      <c r="C455" s="24" t="s">
        <v>41</v>
      </c>
      <c r="D455" s="24" t="s">
        <v>32</v>
      </c>
      <c r="E455" s="24" t="s">
        <v>622</v>
      </c>
      <c r="F455" s="24">
        <v>500</v>
      </c>
      <c r="G455" s="147"/>
      <c r="H455" s="25">
        <v>282.93860000000001</v>
      </c>
      <c r="I455" s="52">
        <v>282.93860000000001</v>
      </c>
      <c r="J455" s="40">
        <v>68.599227589999998</v>
      </c>
      <c r="K455" s="52">
        <v>24.245270030317531</v>
      </c>
      <c r="L455" s="52">
        <v>24.245270030317531</v>
      </c>
    </row>
    <row r="456" spans="1:12" ht="46.15" x14ac:dyDescent="0.45">
      <c r="A456" s="23" t="s">
        <v>623</v>
      </c>
      <c r="B456" s="24" t="s">
        <v>12</v>
      </c>
      <c r="C456" s="24" t="s">
        <v>41</v>
      </c>
      <c r="D456" s="24" t="s">
        <v>32</v>
      </c>
      <c r="E456" s="24" t="s">
        <v>624</v>
      </c>
      <c r="F456" s="24">
        <v>400</v>
      </c>
      <c r="G456" s="147"/>
      <c r="H456" s="25">
        <v>0</v>
      </c>
      <c r="I456" s="52">
        <v>0</v>
      </c>
      <c r="J456" s="40">
        <v>0</v>
      </c>
      <c r="K456" s="40">
        <v>0</v>
      </c>
      <c r="L456" s="40">
        <v>0</v>
      </c>
    </row>
    <row r="457" spans="1:12" ht="46.15" x14ac:dyDescent="0.45">
      <c r="A457" s="23" t="s">
        <v>623</v>
      </c>
      <c r="B457" s="24" t="s">
        <v>12</v>
      </c>
      <c r="C457" s="24" t="s">
        <v>41</v>
      </c>
      <c r="D457" s="24" t="s">
        <v>32</v>
      </c>
      <c r="E457" s="24" t="s">
        <v>625</v>
      </c>
      <c r="F457" s="24">
        <v>400</v>
      </c>
      <c r="G457" s="147"/>
      <c r="H457" s="25">
        <v>36</v>
      </c>
      <c r="I457" s="52">
        <v>36</v>
      </c>
      <c r="J457" s="40">
        <v>0</v>
      </c>
      <c r="K457" s="40">
        <v>0</v>
      </c>
      <c r="L457" s="40">
        <v>0</v>
      </c>
    </row>
    <row r="458" spans="1:12" ht="46.15" x14ac:dyDescent="0.45">
      <c r="A458" s="23" t="s">
        <v>626</v>
      </c>
      <c r="B458" s="24" t="s">
        <v>12</v>
      </c>
      <c r="C458" s="24" t="s">
        <v>41</v>
      </c>
      <c r="D458" s="24" t="s">
        <v>32</v>
      </c>
      <c r="E458" s="24" t="s">
        <v>624</v>
      </c>
      <c r="F458" s="24">
        <v>600</v>
      </c>
      <c r="G458" s="147"/>
      <c r="H458" s="25">
        <v>410.01400000000001</v>
      </c>
      <c r="I458" s="52">
        <v>410.01400000000001</v>
      </c>
      <c r="J458" s="40">
        <v>410.01400000000001</v>
      </c>
      <c r="K458" s="40">
        <v>100</v>
      </c>
      <c r="L458" s="40">
        <v>100</v>
      </c>
    </row>
    <row r="459" spans="1:12" ht="46.15" x14ac:dyDescent="0.45">
      <c r="A459" s="23" t="s">
        <v>626</v>
      </c>
      <c r="B459" s="24" t="s">
        <v>12</v>
      </c>
      <c r="C459" s="24" t="s">
        <v>41</v>
      </c>
      <c r="D459" s="24" t="s">
        <v>38</v>
      </c>
      <c r="E459" s="24" t="s">
        <v>625</v>
      </c>
      <c r="F459" s="24">
        <v>600</v>
      </c>
      <c r="G459" s="147"/>
      <c r="H459" s="25">
        <v>540</v>
      </c>
      <c r="I459" s="52">
        <v>540</v>
      </c>
      <c r="J459" s="40">
        <v>495</v>
      </c>
      <c r="K459" s="52">
        <v>91.666666666666657</v>
      </c>
      <c r="L459" s="52">
        <v>91.666666666666657</v>
      </c>
    </row>
    <row r="460" spans="1:12" ht="30.75" x14ac:dyDescent="0.45">
      <c r="A460" s="23" t="s">
        <v>627</v>
      </c>
      <c r="B460" s="24" t="s">
        <v>12</v>
      </c>
      <c r="C460" s="24" t="s">
        <v>41</v>
      </c>
      <c r="D460" s="24" t="s">
        <v>32</v>
      </c>
      <c r="E460" s="24" t="s">
        <v>628</v>
      </c>
      <c r="F460" s="24">
        <v>500</v>
      </c>
      <c r="G460" s="147"/>
      <c r="H460" s="25">
        <v>0</v>
      </c>
      <c r="I460" s="52">
        <v>0</v>
      </c>
      <c r="J460" s="40">
        <v>0</v>
      </c>
      <c r="K460" s="40">
        <v>0</v>
      </c>
      <c r="L460" s="40">
        <v>0</v>
      </c>
    </row>
    <row r="461" spans="1:12" ht="30.75" x14ac:dyDescent="0.45">
      <c r="A461" s="23" t="s">
        <v>629</v>
      </c>
      <c r="B461" s="24" t="s">
        <v>12</v>
      </c>
      <c r="C461" s="24" t="s">
        <v>41</v>
      </c>
      <c r="D461" s="24" t="s">
        <v>32</v>
      </c>
      <c r="E461" s="24" t="s">
        <v>630</v>
      </c>
      <c r="F461" s="24">
        <v>500</v>
      </c>
      <c r="G461" s="147"/>
      <c r="H461" s="25">
        <v>700</v>
      </c>
      <c r="I461" s="52">
        <v>700</v>
      </c>
      <c r="J461" s="40">
        <v>36.228305210000002</v>
      </c>
      <c r="K461" s="40">
        <v>5.1754721728571429</v>
      </c>
      <c r="L461" s="40">
        <v>5.1754721728571429</v>
      </c>
    </row>
    <row r="462" spans="1:12" ht="76.900000000000006" x14ac:dyDescent="0.45">
      <c r="A462" s="23" t="s">
        <v>631</v>
      </c>
      <c r="B462" s="24" t="s">
        <v>12</v>
      </c>
      <c r="C462" s="24" t="s">
        <v>41</v>
      </c>
      <c r="D462" s="24" t="s">
        <v>38</v>
      </c>
      <c r="E462" s="24" t="s">
        <v>632</v>
      </c>
      <c r="F462" s="24">
        <v>600</v>
      </c>
      <c r="G462" s="147"/>
      <c r="H462" s="25">
        <v>1000</v>
      </c>
      <c r="I462" s="52">
        <v>1000</v>
      </c>
      <c r="J462" s="40">
        <v>0</v>
      </c>
      <c r="K462" s="40">
        <v>0</v>
      </c>
      <c r="L462" s="40">
        <v>0</v>
      </c>
    </row>
    <row r="463" spans="1:12" ht="30.75" x14ac:dyDescent="0.45">
      <c r="A463" s="23" t="s">
        <v>633</v>
      </c>
      <c r="B463" s="24" t="s">
        <v>12</v>
      </c>
      <c r="C463" s="24" t="s">
        <v>41</v>
      </c>
      <c r="D463" s="24" t="s">
        <v>32</v>
      </c>
      <c r="E463" s="24" t="s">
        <v>634</v>
      </c>
      <c r="F463" s="24">
        <v>500</v>
      </c>
      <c r="G463" s="147"/>
      <c r="H463" s="25"/>
      <c r="I463" s="52">
        <v>0</v>
      </c>
      <c r="J463" s="40">
        <v>0</v>
      </c>
      <c r="K463" s="40"/>
      <c r="L463" s="40">
        <v>0</v>
      </c>
    </row>
    <row r="464" spans="1:12" ht="15.4" x14ac:dyDescent="0.4">
      <c r="A464" s="28" t="s">
        <v>635</v>
      </c>
      <c r="B464" s="35"/>
      <c r="C464" s="35"/>
      <c r="D464" s="35"/>
      <c r="E464" s="36" t="s">
        <v>636</v>
      </c>
      <c r="F464" s="35"/>
      <c r="G464" s="134">
        <v>4350</v>
      </c>
      <c r="H464" s="134">
        <v>4350</v>
      </c>
      <c r="I464" s="137">
        <v>4350</v>
      </c>
      <c r="J464" s="134">
        <v>2018.5835252500001</v>
      </c>
      <c r="K464" s="148">
        <v>46.40421897126437</v>
      </c>
      <c r="L464" s="148">
        <v>46.40421897126437</v>
      </c>
    </row>
    <row r="465" spans="1:12" ht="46.15" x14ac:dyDescent="0.35">
      <c r="A465" s="23" t="s">
        <v>637</v>
      </c>
      <c r="B465" s="24" t="s">
        <v>12</v>
      </c>
      <c r="C465" s="24" t="s">
        <v>41</v>
      </c>
      <c r="D465" s="24" t="s">
        <v>32</v>
      </c>
      <c r="E465" s="24" t="s">
        <v>638</v>
      </c>
      <c r="F465" s="24">
        <v>600</v>
      </c>
      <c r="G465" s="25"/>
      <c r="H465" s="25">
        <v>200</v>
      </c>
      <c r="I465" s="40">
        <v>200</v>
      </c>
      <c r="J465" s="40">
        <v>26.570502449999999</v>
      </c>
      <c r="K465" s="40">
        <v>13.285251225</v>
      </c>
      <c r="L465" s="40">
        <v>13.285251225</v>
      </c>
    </row>
    <row r="466" spans="1:12" ht="61.5" x14ac:dyDescent="0.35">
      <c r="A466" s="23" t="s">
        <v>639</v>
      </c>
      <c r="B466" s="24" t="s">
        <v>12</v>
      </c>
      <c r="C466" s="24" t="s">
        <v>41</v>
      </c>
      <c r="D466" s="24" t="s">
        <v>32</v>
      </c>
      <c r="E466" s="24" t="s">
        <v>640</v>
      </c>
      <c r="F466" s="24">
        <v>600</v>
      </c>
      <c r="G466" s="25"/>
      <c r="H466" s="25">
        <v>1500</v>
      </c>
      <c r="I466" s="40">
        <v>1108.8312000000001</v>
      </c>
      <c r="J466" s="40">
        <v>515.04571580000004</v>
      </c>
      <c r="K466" s="149">
        <v>34.336381053333334</v>
      </c>
      <c r="L466" s="149">
        <v>46.449424925994151</v>
      </c>
    </row>
    <row r="467" spans="1:12" ht="46.15" x14ac:dyDescent="0.35">
      <c r="A467" s="23" t="s">
        <v>641</v>
      </c>
      <c r="B467" s="24" t="s">
        <v>12</v>
      </c>
      <c r="C467" s="24" t="s">
        <v>41</v>
      </c>
      <c r="D467" s="24" t="s">
        <v>32</v>
      </c>
      <c r="E467" s="24" t="s">
        <v>642</v>
      </c>
      <c r="F467" s="24">
        <v>600</v>
      </c>
      <c r="G467" s="25"/>
      <c r="H467" s="25">
        <v>200</v>
      </c>
      <c r="I467" s="40">
        <v>200</v>
      </c>
      <c r="J467" s="40">
        <v>0</v>
      </c>
      <c r="K467" s="40">
        <v>0</v>
      </c>
      <c r="L467" s="40">
        <v>0</v>
      </c>
    </row>
    <row r="468" spans="1:12" ht="46.15" x14ac:dyDescent="0.35">
      <c r="A468" s="23" t="s">
        <v>643</v>
      </c>
      <c r="B468" s="24" t="s">
        <v>12</v>
      </c>
      <c r="C468" s="24" t="s">
        <v>41</v>
      </c>
      <c r="D468" s="24" t="s">
        <v>32</v>
      </c>
      <c r="E468" s="24" t="s">
        <v>644</v>
      </c>
      <c r="F468" s="24">
        <v>200</v>
      </c>
      <c r="G468" s="25"/>
      <c r="H468" s="25">
        <v>300</v>
      </c>
      <c r="I468" s="40">
        <v>300</v>
      </c>
      <c r="J468" s="40">
        <v>7.5</v>
      </c>
      <c r="K468" s="40">
        <v>100</v>
      </c>
      <c r="L468" s="40">
        <v>100</v>
      </c>
    </row>
    <row r="469" spans="1:12" ht="46.15" x14ac:dyDescent="0.35">
      <c r="A469" s="23" t="s">
        <v>626</v>
      </c>
      <c r="B469" s="24" t="s">
        <v>12</v>
      </c>
      <c r="C469" s="24" t="s">
        <v>33</v>
      </c>
      <c r="D469" s="24" t="s">
        <v>40</v>
      </c>
      <c r="E469" s="24" t="s">
        <v>645</v>
      </c>
      <c r="F469" s="24">
        <v>600</v>
      </c>
      <c r="G469" s="25"/>
      <c r="H469" s="25">
        <v>850</v>
      </c>
      <c r="I469" s="40">
        <v>850</v>
      </c>
      <c r="J469" s="40">
        <v>850</v>
      </c>
      <c r="K469" s="149">
        <v>100</v>
      </c>
      <c r="L469" s="149">
        <v>100</v>
      </c>
    </row>
    <row r="470" spans="1:12" ht="46.15" x14ac:dyDescent="0.35">
      <c r="A470" s="23" t="s">
        <v>626</v>
      </c>
      <c r="B470" s="24" t="s">
        <v>12</v>
      </c>
      <c r="C470" s="24" t="s">
        <v>41</v>
      </c>
      <c r="D470" s="24" t="s">
        <v>32</v>
      </c>
      <c r="E470" s="24" t="s">
        <v>644</v>
      </c>
      <c r="F470" s="24">
        <v>600</v>
      </c>
      <c r="G470" s="25"/>
      <c r="H470" s="25">
        <v>100</v>
      </c>
      <c r="I470" s="40">
        <v>100</v>
      </c>
      <c r="J470" s="40">
        <v>100</v>
      </c>
      <c r="K470" s="40">
        <v>100</v>
      </c>
      <c r="L470" s="40">
        <v>100</v>
      </c>
    </row>
    <row r="471" spans="1:12" ht="46.15" x14ac:dyDescent="0.35">
      <c r="A471" s="23" t="s">
        <v>626</v>
      </c>
      <c r="B471" s="24" t="s">
        <v>12</v>
      </c>
      <c r="C471" s="24" t="s">
        <v>41</v>
      </c>
      <c r="D471" s="24" t="s">
        <v>32</v>
      </c>
      <c r="E471" s="24" t="s">
        <v>646</v>
      </c>
      <c r="F471" s="24">
        <v>600</v>
      </c>
      <c r="G471" s="25"/>
      <c r="H471" s="25">
        <v>500</v>
      </c>
      <c r="I471" s="40">
        <f>I472+I473</f>
        <v>500</v>
      </c>
      <c r="J471" s="40">
        <v>500</v>
      </c>
      <c r="K471" s="40">
        <v>100</v>
      </c>
      <c r="L471" s="40">
        <v>100</v>
      </c>
    </row>
    <row r="472" spans="1:12" ht="46.15" x14ac:dyDescent="0.35">
      <c r="A472" s="23" t="s">
        <v>647</v>
      </c>
      <c r="B472" s="24" t="s">
        <v>12</v>
      </c>
      <c r="C472" s="24" t="s">
        <v>41</v>
      </c>
      <c r="D472" s="24" t="s">
        <v>32</v>
      </c>
      <c r="E472" s="24" t="s">
        <v>648</v>
      </c>
      <c r="F472" s="24" t="s">
        <v>35</v>
      </c>
      <c r="G472" s="25"/>
      <c r="H472" s="25"/>
      <c r="I472" s="40">
        <v>400</v>
      </c>
      <c r="J472" s="40">
        <v>400</v>
      </c>
      <c r="K472" s="52">
        <v>100</v>
      </c>
      <c r="L472" s="52">
        <v>100</v>
      </c>
    </row>
    <row r="473" spans="1:12" ht="30.75" x14ac:dyDescent="0.35">
      <c r="A473" s="23" t="s">
        <v>649</v>
      </c>
      <c r="B473" s="24" t="s">
        <v>12</v>
      </c>
      <c r="C473" s="24" t="s">
        <v>41</v>
      </c>
      <c r="D473" s="24" t="s">
        <v>32</v>
      </c>
      <c r="E473" s="24" t="s">
        <v>650</v>
      </c>
      <c r="F473" s="24" t="s">
        <v>35</v>
      </c>
      <c r="G473" s="25"/>
      <c r="H473" s="25"/>
      <c r="I473" s="40">
        <v>100</v>
      </c>
      <c r="J473" s="40">
        <v>100</v>
      </c>
      <c r="K473" s="52">
        <v>100</v>
      </c>
      <c r="L473" s="52">
        <v>100</v>
      </c>
    </row>
    <row r="474" spans="1:12" ht="61.5" x14ac:dyDescent="0.35">
      <c r="A474" s="23" t="s">
        <v>651</v>
      </c>
      <c r="B474" s="24" t="s">
        <v>12</v>
      </c>
      <c r="C474" s="24" t="s">
        <v>41</v>
      </c>
      <c r="D474" s="24" t="s">
        <v>32</v>
      </c>
      <c r="E474" s="24" t="s">
        <v>652</v>
      </c>
      <c r="F474" s="24">
        <v>600</v>
      </c>
      <c r="G474" s="25"/>
      <c r="H474" s="25">
        <v>400</v>
      </c>
      <c r="I474" s="40">
        <v>400</v>
      </c>
      <c r="J474" s="40">
        <v>19.47</v>
      </c>
      <c r="K474" s="40">
        <v>4.9000000000000004</v>
      </c>
      <c r="L474" s="40">
        <v>4.9000000000000004</v>
      </c>
    </row>
    <row r="475" spans="1:12" ht="76.900000000000006" x14ac:dyDescent="0.35">
      <c r="A475" s="23" t="s">
        <v>653</v>
      </c>
      <c r="B475" s="24" t="s">
        <v>12</v>
      </c>
      <c r="C475" s="24" t="s">
        <v>41</v>
      </c>
      <c r="D475" s="24" t="s">
        <v>32</v>
      </c>
      <c r="E475" s="24" t="s">
        <v>654</v>
      </c>
      <c r="F475" s="24">
        <v>600</v>
      </c>
      <c r="G475" s="25"/>
      <c r="H475" s="25">
        <v>300</v>
      </c>
      <c r="I475" s="40">
        <v>300</v>
      </c>
      <c r="J475" s="40">
        <v>0</v>
      </c>
      <c r="K475" s="40">
        <v>0</v>
      </c>
      <c r="L475" s="40">
        <v>0</v>
      </c>
    </row>
    <row r="476" spans="1:12" s="62" customFormat="1" ht="61.5" x14ac:dyDescent="0.35">
      <c r="A476" s="32" t="s">
        <v>870</v>
      </c>
      <c r="B476" s="33" t="s">
        <v>12</v>
      </c>
      <c r="C476" s="33" t="s">
        <v>41</v>
      </c>
      <c r="D476" s="33" t="s">
        <v>32</v>
      </c>
      <c r="E476" s="33" t="s">
        <v>640</v>
      </c>
      <c r="F476" s="33" t="s">
        <v>50</v>
      </c>
      <c r="G476" s="25"/>
      <c r="H476" s="34"/>
      <c r="I476" s="41">
        <v>391.16880000000003</v>
      </c>
      <c r="J476" s="41">
        <v>0</v>
      </c>
      <c r="K476" s="41">
        <v>0</v>
      </c>
      <c r="L476" s="41">
        <v>0</v>
      </c>
    </row>
    <row r="477" spans="1:12" ht="15.4" x14ac:dyDescent="0.35">
      <c r="A477" s="28" t="s">
        <v>655</v>
      </c>
      <c r="B477" s="35"/>
      <c r="C477" s="35"/>
      <c r="D477" s="35"/>
      <c r="E477" s="36" t="s">
        <v>656</v>
      </c>
      <c r="F477" s="35"/>
      <c r="G477" s="78">
        <v>380</v>
      </c>
      <c r="H477" s="78">
        <v>380</v>
      </c>
      <c r="I477" s="78">
        <v>1180</v>
      </c>
      <c r="J477" s="78">
        <v>17.152979999999999</v>
      </c>
      <c r="K477" s="78">
        <v>4.5139421052631583</v>
      </c>
      <c r="L477" s="78">
        <v>1.4536423728813559</v>
      </c>
    </row>
    <row r="478" spans="1:12" s="62" customFormat="1" ht="76.900000000000006" x14ac:dyDescent="0.35">
      <c r="A478" s="32" t="s">
        <v>871</v>
      </c>
      <c r="B478" s="33" t="s">
        <v>20</v>
      </c>
      <c r="C478" s="33" t="s">
        <v>33</v>
      </c>
      <c r="D478" s="33" t="s">
        <v>33</v>
      </c>
      <c r="E478" s="33" t="s">
        <v>872</v>
      </c>
      <c r="F478" s="33" t="s">
        <v>35</v>
      </c>
      <c r="G478" s="34"/>
      <c r="H478" s="34"/>
      <c r="I478" s="34">
        <v>800</v>
      </c>
      <c r="J478" s="34">
        <v>0</v>
      </c>
      <c r="K478" s="34">
        <v>0</v>
      </c>
      <c r="L478" s="34">
        <v>0</v>
      </c>
    </row>
    <row r="479" spans="1:12" ht="46.15" x14ac:dyDescent="0.35">
      <c r="A479" s="23" t="s">
        <v>643</v>
      </c>
      <c r="B479" s="24" t="s">
        <v>12</v>
      </c>
      <c r="C479" s="24" t="s">
        <v>41</v>
      </c>
      <c r="D479" s="24" t="s">
        <v>32</v>
      </c>
      <c r="E479" s="24" t="s">
        <v>657</v>
      </c>
      <c r="F479" s="24">
        <v>200</v>
      </c>
      <c r="G479" s="25"/>
      <c r="H479" s="25">
        <v>80</v>
      </c>
      <c r="I479" s="52">
        <v>80</v>
      </c>
      <c r="J479" s="40">
        <v>0</v>
      </c>
      <c r="K479" s="40">
        <v>0</v>
      </c>
      <c r="L479" s="40">
        <v>0</v>
      </c>
    </row>
    <row r="480" spans="1:12" ht="46.15" x14ac:dyDescent="0.35">
      <c r="A480" s="23" t="s">
        <v>643</v>
      </c>
      <c r="B480" s="24" t="s">
        <v>12</v>
      </c>
      <c r="C480" s="24" t="s">
        <v>41</v>
      </c>
      <c r="D480" s="24" t="s">
        <v>32</v>
      </c>
      <c r="E480" s="24" t="s">
        <v>658</v>
      </c>
      <c r="F480" s="24">
        <v>200</v>
      </c>
      <c r="G480" s="25"/>
      <c r="H480" s="25">
        <v>100</v>
      </c>
      <c r="I480" s="52">
        <v>100</v>
      </c>
      <c r="J480" s="40">
        <v>0</v>
      </c>
      <c r="K480" s="40">
        <v>0</v>
      </c>
      <c r="L480" s="40">
        <v>0</v>
      </c>
    </row>
    <row r="481" spans="1:12" ht="30.75" x14ac:dyDescent="0.35">
      <c r="A481" s="58" t="s">
        <v>659</v>
      </c>
      <c r="B481" s="59" t="s">
        <v>12</v>
      </c>
      <c r="C481" s="59" t="s">
        <v>41</v>
      </c>
      <c r="D481" s="59" t="s">
        <v>32</v>
      </c>
      <c r="E481" s="59" t="s">
        <v>660</v>
      </c>
      <c r="F481" s="59">
        <v>500</v>
      </c>
      <c r="G481" s="44"/>
      <c r="H481" s="44">
        <v>200</v>
      </c>
      <c r="I481" s="140">
        <v>200</v>
      </c>
      <c r="J481" s="46">
        <v>17.152979999999999</v>
      </c>
      <c r="K481" s="46">
        <v>8.5764899999999997</v>
      </c>
      <c r="L481" s="46">
        <v>8.5764899999999997</v>
      </c>
    </row>
    <row r="482" spans="1:12" ht="45" x14ac:dyDescent="0.35">
      <c r="A482" s="14" t="s">
        <v>820</v>
      </c>
      <c r="B482" s="111"/>
      <c r="C482" s="111"/>
      <c r="D482" s="111"/>
      <c r="E482" s="111" t="s">
        <v>661</v>
      </c>
      <c r="F482" s="111"/>
      <c r="G482" s="16">
        <v>60575.293399999995</v>
      </c>
      <c r="H482" s="16">
        <v>60575.293399999995</v>
      </c>
      <c r="I482" s="16">
        <v>60575.293399999995</v>
      </c>
      <c r="J482" s="16">
        <v>22173.24461102</v>
      </c>
      <c r="K482" s="16">
        <v>36.604436175987225</v>
      </c>
      <c r="L482" s="16">
        <v>36.604436236415225</v>
      </c>
    </row>
    <row r="483" spans="1:12" ht="30" x14ac:dyDescent="0.35">
      <c r="A483" s="19" t="s">
        <v>662</v>
      </c>
      <c r="B483" s="114"/>
      <c r="C483" s="114"/>
      <c r="D483" s="114"/>
      <c r="E483" s="114"/>
      <c r="F483" s="114"/>
      <c r="G483" s="150">
        <v>0</v>
      </c>
      <c r="H483" s="150"/>
      <c r="I483" s="150"/>
      <c r="J483" s="150"/>
      <c r="K483" s="150"/>
      <c r="L483" s="150"/>
    </row>
    <row r="484" spans="1:12" s="151" customFormat="1" ht="45" x14ac:dyDescent="0.4">
      <c r="A484" s="28" t="s">
        <v>873</v>
      </c>
      <c r="B484" s="36"/>
      <c r="C484" s="36"/>
      <c r="D484" s="36"/>
      <c r="E484" s="36" t="s">
        <v>663</v>
      </c>
      <c r="F484" s="36"/>
      <c r="G484" s="78">
        <v>27965</v>
      </c>
      <c r="H484" s="78">
        <v>27964.9728</v>
      </c>
      <c r="I484" s="78">
        <v>29464.972699999998</v>
      </c>
      <c r="J484" s="78">
        <v>11826.885897869999</v>
      </c>
      <c r="K484" s="78">
        <v>42.291784020151091</v>
      </c>
      <c r="L484" s="78">
        <v>40.138798085056429</v>
      </c>
    </row>
    <row r="485" spans="1:12" ht="123" x14ac:dyDescent="0.35">
      <c r="A485" s="23" t="s">
        <v>664</v>
      </c>
      <c r="B485" s="152" t="s">
        <v>24</v>
      </c>
      <c r="C485" s="152" t="s">
        <v>5</v>
      </c>
      <c r="D485" s="153" t="s">
        <v>34</v>
      </c>
      <c r="E485" s="152" t="s">
        <v>665</v>
      </c>
      <c r="F485" s="152" t="s">
        <v>51</v>
      </c>
      <c r="G485" s="25"/>
      <c r="H485" s="40">
        <v>5000</v>
      </c>
      <c r="I485" s="40">
        <v>5000</v>
      </c>
      <c r="J485" s="52">
        <v>5000</v>
      </c>
      <c r="K485" s="52">
        <v>100</v>
      </c>
      <c r="L485" s="52">
        <v>100</v>
      </c>
    </row>
    <row r="486" spans="1:12" ht="107.65" x14ac:dyDescent="0.35">
      <c r="A486" s="23" t="s">
        <v>666</v>
      </c>
      <c r="B486" s="152" t="s">
        <v>24</v>
      </c>
      <c r="C486" s="152" t="s">
        <v>5</v>
      </c>
      <c r="D486" s="153" t="s">
        <v>34</v>
      </c>
      <c r="E486" s="152" t="s">
        <v>667</v>
      </c>
      <c r="F486" s="152" t="s">
        <v>51</v>
      </c>
      <c r="G486" s="25"/>
      <c r="H486" s="40">
        <v>1215</v>
      </c>
      <c r="I486" s="40">
        <v>0</v>
      </c>
      <c r="J486" s="52">
        <v>0</v>
      </c>
      <c r="K486" s="52">
        <v>0</v>
      </c>
      <c r="L486" s="52">
        <v>0</v>
      </c>
    </row>
    <row r="487" spans="1:12" ht="46.15" x14ac:dyDescent="0.35">
      <c r="A487" s="23" t="s">
        <v>668</v>
      </c>
      <c r="B487" s="152" t="s">
        <v>24</v>
      </c>
      <c r="C487" s="152" t="s">
        <v>5</v>
      </c>
      <c r="D487" s="153" t="s">
        <v>34</v>
      </c>
      <c r="E487" s="152" t="s">
        <v>669</v>
      </c>
      <c r="F487" s="152" t="s">
        <v>4</v>
      </c>
      <c r="G487" s="25"/>
      <c r="H487" s="40">
        <v>6828.2</v>
      </c>
      <c r="I487" s="40">
        <v>8328.1998999999996</v>
      </c>
      <c r="J487" s="40">
        <v>5572.76862721</v>
      </c>
      <c r="K487" s="40">
        <v>81.614021663249474</v>
      </c>
      <c r="L487" s="40">
        <v>66.914443626767422</v>
      </c>
    </row>
    <row r="488" spans="1:12" ht="30.75" x14ac:dyDescent="0.35">
      <c r="A488" s="23" t="s">
        <v>874</v>
      </c>
      <c r="B488" s="152" t="s">
        <v>24</v>
      </c>
      <c r="C488" s="152" t="s">
        <v>5</v>
      </c>
      <c r="D488" s="153" t="s">
        <v>34</v>
      </c>
      <c r="E488" s="152" t="s">
        <v>875</v>
      </c>
      <c r="F488" s="152" t="s">
        <v>4</v>
      </c>
      <c r="G488" s="25"/>
      <c r="H488" s="40"/>
      <c r="I488" s="40">
        <v>1215</v>
      </c>
      <c r="J488" s="40">
        <v>0</v>
      </c>
      <c r="K488" s="40"/>
      <c r="L488" s="40">
        <v>0</v>
      </c>
    </row>
    <row r="489" spans="1:12" ht="46.15" x14ac:dyDescent="0.35">
      <c r="A489" s="23" t="s">
        <v>670</v>
      </c>
      <c r="B489" s="152" t="s">
        <v>24</v>
      </c>
      <c r="C489" s="152" t="s">
        <v>5</v>
      </c>
      <c r="D489" s="153" t="s">
        <v>34</v>
      </c>
      <c r="E489" s="152" t="s">
        <v>671</v>
      </c>
      <c r="F489" s="152" t="s">
        <v>49</v>
      </c>
      <c r="G489" s="25"/>
      <c r="H489" s="40">
        <v>25</v>
      </c>
      <c r="I489" s="40">
        <v>25</v>
      </c>
      <c r="J489" s="52">
        <v>0</v>
      </c>
      <c r="K489" s="52">
        <v>0</v>
      </c>
      <c r="L489" s="52">
        <v>0</v>
      </c>
    </row>
    <row r="490" spans="1:12" ht="76.900000000000006" x14ac:dyDescent="0.35">
      <c r="A490" s="23" t="s">
        <v>672</v>
      </c>
      <c r="B490" s="152" t="s">
        <v>24</v>
      </c>
      <c r="C490" s="152" t="s">
        <v>5</v>
      </c>
      <c r="D490" s="153" t="s">
        <v>34</v>
      </c>
      <c r="E490" s="152" t="s">
        <v>673</v>
      </c>
      <c r="F490" s="152" t="s">
        <v>49</v>
      </c>
      <c r="G490" s="25"/>
      <c r="H490" s="40">
        <v>9192</v>
      </c>
      <c r="I490" s="40">
        <v>9192</v>
      </c>
      <c r="J490" s="52">
        <v>9.0388769399999997</v>
      </c>
      <c r="K490" s="52">
        <v>9.8334170365535253E-2</v>
      </c>
      <c r="L490" s="52">
        <v>9.8334170365535253E-2</v>
      </c>
    </row>
    <row r="491" spans="1:12" ht="92.25" x14ac:dyDescent="0.35">
      <c r="A491" s="23" t="s">
        <v>674</v>
      </c>
      <c r="B491" s="152" t="s">
        <v>24</v>
      </c>
      <c r="C491" s="152" t="s">
        <v>5</v>
      </c>
      <c r="D491" s="153" t="s">
        <v>34</v>
      </c>
      <c r="E491" s="152" t="s">
        <v>675</v>
      </c>
      <c r="F491" s="152" t="s">
        <v>49</v>
      </c>
      <c r="G491" s="25"/>
      <c r="H491" s="40"/>
      <c r="I491" s="40">
        <v>0</v>
      </c>
      <c r="J491" s="52">
        <v>0</v>
      </c>
      <c r="K491" s="52">
        <v>0</v>
      </c>
      <c r="L491" s="52">
        <v>0</v>
      </c>
    </row>
    <row r="492" spans="1:12" ht="61.5" x14ac:dyDescent="0.35">
      <c r="A492" s="23" t="s">
        <v>676</v>
      </c>
      <c r="B492" s="152" t="s">
        <v>24</v>
      </c>
      <c r="C492" s="152" t="s">
        <v>5</v>
      </c>
      <c r="D492" s="153" t="s">
        <v>34</v>
      </c>
      <c r="E492" s="152" t="s">
        <v>677</v>
      </c>
      <c r="F492" s="152" t="s">
        <v>49</v>
      </c>
      <c r="G492" s="25"/>
      <c r="H492" s="40">
        <v>275</v>
      </c>
      <c r="I492" s="40">
        <v>275</v>
      </c>
      <c r="J492" s="52">
        <v>0</v>
      </c>
      <c r="K492" s="52">
        <v>0</v>
      </c>
      <c r="L492" s="52">
        <v>0</v>
      </c>
    </row>
    <row r="493" spans="1:12" ht="46.15" x14ac:dyDescent="0.35">
      <c r="A493" s="23" t="s">
        <v>678</v>
      </c>
      <c r="B493" s="152" t="s">
        <v>24</v>
      </c>
      <c r="C493" s="152" t="s">
        <v>5</v>
      </c>
      <c r="D493" s="153" t="s">
        <v>34</v>
      </c>
      <c r="E493" s="152" t="s">
        <v>679</v>
      </c>
      <c r="F493" s="152" t="s">
        <v>49</v>
      </c>
      <c r="G493" s="25"/>
      <c r="H493" s="40">
        <v>40</v>
      </c>
      <c r="I493" s="40">
        <v>40</v>
      </c>
      <c r="J493" s="52">
        <v>0</v>
      </c>
      <c r="K493" s="52">
        <v>0</v>
      </c>
      <c r="L493" s="52">
        <v>0</v>
      </c>
    </row>
    <row r="494" spans="1:12" ht="46.15" x14ac:dyDescent="0.35">
      <c r="A494" s="23" t="s">
        <v>680</v>
      </c>
      <c r="B494" s="152" t="s">
        <v>24</v>
      </c>
      <c r="C494" s="152" t="s">
        <v>5</v>
      </c>
      <c r="D494" s="153" t="s">
        <v>34</v>
      </c>
      <c r="E494" s="152" t="s">
        <v>681</v>
      </c>
      <c r="F494" s="152" t="s">
        <v>49</v>
      </c>
      <c r="G494" s="25"/>
      <c r="H494" s="40">
        <v>885.27279999999996</v>
      </c>
      <c r="I494" s="40">
        <v>885.27279999999996</v>
      </c>
      <c r="J494" s="52">
        <v>93.920958339999999</v>
      </c>
      <c r="K494" s="52">
        <v>10.609267373853573</v>
      </c>
      <c r="L494" s="52">
        <v>10.609267373853573</v>
      </c>
    </row>
    <row r="495" spans="1:12" ht="76.900000000000006" x14ac:dyDescent="0.35">
      <c r="A495" s="23" t="s">
        <v>682</v>
      </c>
      <c r="B495" s="152" t="s">
        <v>24</v>
      </c>
      <c r="C495" s="152" t="s">
        <v>5</v>
      </c>
      <c r="D495" s="153" t="s">
        <v>34</v>
      </c>
      <c r="E495" s="152" t="s">
        <v>683</v>
      </c>
      <c r="F495" s="152" t="s">
        <v>49</v>
      </c>
      <c r="G495" s="25"/>
      <c r="H495" s="40">
        <v>4474.5</v>
      </c>
      <c r="I495" s="40">
        <v>4474.5</v>
      </c>
      <c r="J495" s="52">
        <v>1151.1574353799999</v>
      </c>
      <c r="K495" s="52">
        <v>25.727063032294112</v>
      </c>
      <c r="L495" s="52">
        <v>25.727063032294112</v>
      </c>
    </row>
    <row r="496" spans="1:12" ht="61.5" x14ac:dyDescent="0.35">
      <c r="A496" s="23" t="s">
        <v>684</v>
      </c>
      <c r="B496" s="152" t="s">
        <v>24</v>
      </c>
      <c r="C496" s="152" t="s">
        <v>5</v>
      </c>
      <c r="D496" s="153" t="s">
        <v>34</v>
      </c>
      <c r="E496" s="152" t="s">
        <v>685</v>
      </c>
      <c r="F496" s="152" t="s">
        <v>49</v>
      </c>
      <c r="G496" s="25"/>
      <c r="H496" s="40">
        <v>30</v>
      </c>
      <c r="I496" s="40">
        <v>30</v>
      </c>
      <c r="J496" s="52">
        <v>0</v>
      </c>
      <c r="K496" s="52">
        <v>0</v>
      </c>
      <c r="L496" s="52">
        <v>0</v>
      </c>
    </row>
    <row r="497" spans="1:12" s="151" customFormat="1" ht="30" x14ac:dyDescent="0.4">
      <c r="A497" s="28" t="s">
        <v>686</v>
      </c>
      <c r="B497" s="55"/>
      <c r="C497" s="55"/>
      <c r="D497" s="29"/>
      <c r="E497" s="55" t="s">
        <v>687</v>
      </c>
      <c r="F497" s="55"/>
      <c r="G497" s="78">
        <v>23856.320599999999</v>
      </c>
      <c r="H497" s="78">
        <v>23856.320599999999</v>
      </c>
      <c r="I497" s="78">
        <v>23856.320599999999</v>
      </c>
      <c r="J497" s="78">
        <v>10129.675617180001</v>
      </c>
      <c r="K497" s="78">
        <v>42.461181617336251</v>
      </c>
      <c r="L497" s="78">
        <v>42.461181617336251</v>
      </c>
    </row>
    <row r="498" spans="1:12" ht="46.15" x14ac:dyDescent="0.35">
      <c r="A498" s="23" t="s">
        <v>688</v>
      </c>
      <c r="B498" s="152" t="s">
        <v>24</v>
      </c>
      <c r="C498" s="152" t="s">
        <v>5</v>
      </c>
      <c r="D498" s="153" t="s">
        <v>42</v>
      </c>
      <c r="E498" s="152" t="s">
        <v>689</v>
      </c>
      <c r="F498" s="152" t="s">
        <v>49</v>
      </c>
      <c r="G498" s="25"/>
      <c r="H498" s="40">
        <v>1238</v>
      </c>
      <c r="I498" s="40">
        <v>350</v>
      </c>
      <c r="J498" s="52">
        <v>0</v>
      </c>
      <c r="K498" s="52">
        <v>0</v>
      </c>
      <c r="L498" s="52">
        <v>0</v>
      </c>
    </row>
    <row r="499" spans="1:12" ht="46.15" x14ac:dyDescent="0.35">
      <c r="A499" s="23" t="s">
        <v>668</v>
      </c>
      <c r="B499" s="152" t="s">
        <v>24</v>
      </c>
      <c r="C499" s="152" t="s">
        <v>5</v>
      </c>
      <c r="D499" s="153" t="s">
        <v>34</v>
      </c>
      <c r="E499" s="152" t="s">
        <v>690</v>
      </c>
      <c r="F499" s="152" t="s">
        <v>4</v>
      </c>
      <c r="G499" s="25"/>
      <c r="H499" s="40">
        <v>17893.320599999999</v>
      </c>
      <c r="I499" s="40">
        <v>17893.320599999999</v>
      </c>
      <c r="J499" s="40">
        <v>9041.34228386</v>
      </c>
      <c r="K499" s="40">
        <v>50.529147082179925</v>
      </c>
      <c r="L499" s="40">
        <v>50.529147082179925</v>
      </c>
    </row>
    <row r="500" spans="1:12" ht="61.5" x14ac:dyDescent="0.35">
      <c r="A500" s="23" t="s">
        <v>691</v>
      </c>
      <c r="B500" s="152" t="s">
        <v>24</v>
      </c>
      <c r="C500" s="152" t="s">
        <v>5</v>
      </c>
      <c r="D500" s="153" t="s">
        <v>34</v>
      </c>
      <c r="E500" s="152" t="s">
        <v>692</v>
      </c>
      <c r="F500" s="152" t="s">
        <v>49</v>
      </c>
      <c r="G500" s="25"/>
      <c r="H500" s="40">
        <v>225</v>
      </c>
      <c r="I500" s="40">
        <v>225</v>
      </c>
      <c r="J500" s="52">
        <v>0</v>
      </c>
      <c r="K500" s="52">
        <v>0</v>
      </c>
      <c r="L500" s="52">
        <v>0</v>
      </c>
    </row>
    <row r="501" spans="1:12" s="8" customFormat="1" ht="61.5" x14ac:dyDescent="0.35">
      <c r="A501" s="23" t="s">
        <v>876</v>
      </c>
      <c r="B501" s="152" t="s">
        <v>24</v>
      </c>
      <c r="C501" s="152" t="s">
        <v>5</v>
      </c>
      <c r="D501" s="153" t="s">
        <v>34</v>
      </c>
      <c r="E501" s="152" t="s">
        <v>877</v>
      </c>
      <c r="F501" s="152" t="s">
        <v>49</v>
      </c>
      <c r="G501" s="25"/>
      <c r="H501" s="40"/>
      <c r="I501" s="40">
        <v>718</v>
      </c>
      <c r="J501" s="40">
        <v>0</v>
      </c>
      <c r="K501" s="40"/>
      <c r="L501" s="40">
        <v>0</v>
      </c>
    </row>
    <row r="502" spans="1:12" s="8" customFormat="1" ht="92.25" x14ac:dyDescent="0.35">
      <c r="A502" s="23" t="s">
        <v>878</v>
      </c>
      <c r="B502" s="152" t="s">
        <v>24</v>
      </c>
      <c r="C502" s="152" t="s">
        <v>5</v>
      </c>
      <c r="D502" s="153" t="s">
        <v>34</v>
      </c>
      <c r="E502" s="152" t="s">
        <v>879</v>
      </c>
      <c r="F502" s="152" t="s">
        <v>49</v>
      </c>
      <c r="G502" s="25"/>
      <c r="H502" s="40"/>
      <c r="I502" s="40">
        <v>170</v>
      </c>
      <c r="J502" s="40">
        <v>0</v>
      </c>
      <c r="K502" s="40"/>
      <c r="L502" s="40">
        <v>0</v>
      </c>
    </row>
    <row r="503" spans="1:12" ht="123" x14ac:dyDescent="0.35">
      <c r="A503" s="23" t="s">
        <v>693</v>
      </c>
      <c r="B503" s="152" t="s">
        <v>28</v>
      </c>
      <c r="C503" s="152" t="s">
        <v>5</v>
      </c>
      <c r="D503" s="153" t="s">
        <v>34</v>
      </c>
      <c r="E503" s="152" t="s">
        <v>694</v>
      </c>
      <c r="F503" s="152" t="s">
        <v>35</v>
      </c>
      <c r="G503" s="25"/>
      <c r="H503" s="40">
        <v>4500</v>
      </c>
      <c r="I503" s="40">
        <v>4500</v>
      </c>
      <c r="J503" s="52">
        <v>1088.3333333200001</v>
      </c>
      <c r="K503" s="52">
        <v>24.185185184888891</v>
      </c>
      <c r="L503" s="52">
        <v>24.185185184888891</v>
      </c>
    </row>
    <row r="504" spans="1:12" s="151" customFormat="1" ht="30" x14ac:dyDescent="0.4">
      <c r="A504" s="28" t="s">
        <v>695</v>
      </c>
      <c r="B504" s="55"/>
      <c r="C504" s="55"/>
      <c r="D504" s="29"/>
      <c r="E504" s="55" t="s">
        <v>696</v>
      </c>
      <c r="F504" s="55"/>
      <c r="G504" s="30">
        <v>7373</v>
      </c>
      <c r="H504" s="30">
        <v>7373</v>
      </c>
      <c r="I504" s="30">
        <v>5373</v>
      </c>
      <c r="J504" s="37">
        <v>0</v>
      </c>
      <c r="K504" s="37">
        <v>0</v>
      </c>
      <c r="L504" s="37">
        <v>0</v>
      </c>
    </row>
    <row r="505" spans="1:12" ht="30.75" x14ac:dyDescent="0.35">
      <c r="A505" s="23" t="s">
        <v>697</v>
      </c>
      <c r="B505" s="152" t="s">
        <v>19</v>
      </c>
      <c r="C505" s="152" t="s">
        <v>5</v>
      </c>
      <c r="D505" s="153" t="s">
        <v>40</v>
      </c>
      <c r="E505" s="152" t="s">
        <v>698</v>
      </c>
      <c r="F505" s="152" t="s">
        <v>4</v>
      </c>
      <c r="G505" s="40"/>
      <c r="H505" s="40">
        <v>7373</v>
      </c>
      <c r="I505" s="40">
        <v>5373</v>
      </c>
      <c r="J505" s="52">
        <v>0</v>
      </c>
      <c r="K505" s="52">
        <v>0</v>
      </c>
      <c r="L505" s="52">
        <v>0</v>
      </c>
    </row>
    <row r="506" spans="1:12" s="151" customFormat="1" ht="15" x14ac:dyDescent="0.4">
      <c r="A506" s="28" t="s">
        <v>699</v>
      </c>
      <c r="B506" s="55"/>
      <c r="C506" s="55"/>
      <c r="D506" s="29"/>
      <c r="E506" s="55" t="s">
        <v>700</v>
      </c>
      <c r="F506" s="55"/>
      <c r="G506" s="30">
        <v>1381</v>
      </c>
      <c r="H506" s="30">
        <v>1381</v>
      </c>
      <c r="I506" s="30">
        <v>1881</v>
      </c>
      <c r="J506" s="138">
        <v>216.68309597000001</v>
      </c>
      <c r="K506" s="30">
        <v>15.690303835626359</v>
      </c>
      <c r="L506" s="30">
        <v>11.519569163742691</v>
      </c>
    </row>
    <row r="507" spans="1:12" ht="46.15" x14ac:dyDescent="0.35">
      <c r="A507" s="23" t="s">
        <v>668</v>
      </c>
      <c r="B507" s="152" t="s">
        <v>24</v>
      </c>
      <c r="C507" s="152" t="s">
        <v>5</v>
      </c>
      <c r="D507" s="153" t="s">
        <v>34</v>
      </c>
      <c r="E507" s="152" t="s">
        <v>701</v>
      </c>
      <c r="F507" s="152" t="s">
        <v>4</v>
      </c>
      <c r="G507" s="40"/>
      <c r="H507" s="40">
        <v>500</v>
      </c>
      <c r="I507" s="40">
        <v>959.35419999999999</v>
      </c>
      <c r="J507" s="40">
        <v>216.68309597000001</v>
      </c>
      <c r="K507" s="40">
        <v>43.336619194000001</v>
      </c>
      <c r="L507" s="40">
        <v>22.586349855976032</v>
      </c>
    </row>
    <row r="508" spans="1:12" ht="30.75" x14ac:dyDescent="0.35">
      <c r="A508" s="58" t="s">
        <v>702</v>
      </c>
      <c r="B508" s="154" t="s">
        <v>24</v>
      </c>
      <c r="C508" s="154" t="s">
        <v>5</v>
      </c>
      <c r="D508" s="155" t="s">
        <v>34</v>
      </c>
      <c r="E508" s="154" t="s">
        <v>703</v>
      </c>
      <c r="F508" s="154" t="s">
        <v>49</v>
      </c>
      <c r="G508" s="46"/>
      <c r="H508" s="46">
        <v>881</v>
      </c>
      <c r="I508" s="46">
        <v>921.65</v>
      </c>
      <c r="J508" s="46">
        <v>0</v>
      </c>
      <c r="K508" s="46">
        <v>0</v>
      </c>
      <c r="L508" s="46">
        <v>0</v>
      </c>
    </row>
    <row r="509" spans="1:12" ht="30" x14ac:dyDescent="0.35">
      <c r="A509" s="14" t="s">
        <v>704</v>
      </c>
      <c r="B509" s="156"/>
      <c r="C509" s="156"/>
      <c r="D509" s="60"/>
      <c r="E509" s="16" t="s">
        <v>705</v>
      </c>
      <c r="F509" s="156"/>
      <c r="G509" s="16">
        <v>86224.6</v>
      </c>
      <c r="H509" s="16">
        <v>86224.63</v>
      </c>
      <c r="I509" s="16">
        <v>86224.614600000015</v>
      </c>
      <c r="J509" s="16">
        <v>30225.35409488</v>
      </c>
      <c r="K509" s="16">
        <v>35.05420608151956</v>
      </c>
      <c r="L509" s="16">
        <v>35.054206081519553</v>
      </c>
    </row>
    <row r="510" spans="1:12" ht="15.4" x14ac:dyDescent="0.35">
      <c r="A510" s="19" t="s">
        <v>706</v>
      </c>
      <c r="B510" s="100"/>
      <c r="C510" s="100"/>
      <c r="D510" s="130"/>
      <c r="E510" s="50" t="s">
        <v>707</v>
      </c>
      <c r="F510" s="100"/>
      <c r="G510" s="101">
        <v>40118.69</v>
      </c>
      <c r="H510" s="101">
        <v>40118.699999999997</v>
      </c>
      <c r="I510" s="101">
        <v>40118.693599999999</v>
      </c>
      <c r="J510" s="101">
        <v>13059.898313360001</v>
      </c>
      <c r="K510" s="101">
        <v>32.553149520701247</v>
      </c>
      <c r="L510" s="101">
        <v>32.553149520701247</v>
      </c>
    </row>
    <row r="511" spans="1:12" ht="107.65" x14ac:dyDescent="0.35">
      <c r="A511" s="23" t="s">
        <v>708</v>
      </c>
      <c r="B511" s="24" t="s">
        <v>6</v>
      </c>
      <c r="C511" s="24" t="s">
        <v>5</v>
      </c>
      <c r="D511" s="24">
        <v>12</v>
      </c>
      <c r="E511" s="24" t="s">
        <v>709</v>
      </c>
      <c r="F511" s="24">
        <v>400</v>
      </c>
      <c r="G511" s="25"/>
      <c r="H511" s="25">
        <v>439.8</v>
      </c>
      <c r="I511" s="25">
        <v>439.81</v>
      </c>
      <c r="J511" s="40">
        <v>0</v>
      </c>
      <c r="K511" s="40">
        <v>0</v>
      </c>
      <c r="L511" s="40">
        <v>0</v>
      </c>
    </row>
    <row r="512" spans="1:12" ht="61.5" x14ac:dyDescent="0.35">
      <c r="A512" s="23" t="s">
        <v>710</v>
      </c>
      <c r="B512" s="24" t="s">
        <v>6</v>
      </c>
      <c r="C512" s="24" t="s">
        <v>5</v>
      </c>
      <c r="D512" s="24">
        <v>12</v>
      </c>
      <c r="E512" s="24" t="s">
        <v>711</v>
      </c>
      <c r="F512" s="24">
        <v>800</v>
      </c>
      <c r="G512" s="25"/>
      <c r="H512" s="25">
        <v>3576.6</v>
      </c>
      <c r="I512" s="25">
        <v>3576.6</v>
      </c>
      <c r="J512" s="40">
        <v>210.03235964000001</v>
      </c>
      <c r="K512" s="40">
        <v>5.8724028306212608</v>
      </c>
      <c r="L512" s="40">
        <v>5.8724028306212608</v>
      </c>
    </row>
    <row r="513" spans="1:12" ht="46.15" x14ac:dyDescent="0.35">
      <c r="A513" s="23" t="s">
        <v>712</v>
      </c>
      <c r="B513" s="24" t="s">
        <v>6</v>
      </c>
      <c r="C513" s="24" t="s">
        <v>5</v>
      </c>
      <c r="D513" s="24">
        <v>12</v>
      </c>
      <c r="E513" s="24" t="s">
        <v>713</v>
      </c>
      <c r="F513" s="24">
        <v>800</v>
      </c>
      <c r="G513" s="25"/>
      <c r="H513" s="25">
        <v>5250</v>
      </c>
      <c r="I513" s="25">
        <v>5250</v>
      </c>
      <c r="J513" s="40">
        <v>1137.0579492500001</v>
      </c>
      <c r="K513" s="40">
        <v>21.658122891678715</v>
      </c>
      <c r="L513" s="40">
        <v>21.658122891678715</v>
      </c>
    </row>
    <row r="514" spans="1:12" ht="92.25" x14ac:dyDescent="0.35">
      <c r="A514" s="23" t="s">
        <v>714</v>
      </c>
      <c r="B514" s="24" t="s">
        <v>6</v>
      </c>
      <c r="C514" s="24" t="s">
        <v>5</v>
      </c>
      <c r="D514" s="24">
        <v>12</v>
      </c>
      <c r="E514" s="24" t="s">
        <v>715</v>
      </c>
      <c r="F514" s="24">
        <v>800</v>
      </c>
      <c r="G514" s="25"/>
      <c r="H514" s="25">
        <v>3098.4</v>
      </c>
      <c r="I514" s="25">
        <v>3098.4</v>
      </c>
      <c r="J514" s="40">
        <v>0</v>
      </c>
      <c r="K514" s="40">
        <v>0</v>
      </c>
      <c r="L514" s="40">
        <v>0</v>
      </c>
    </row>
    <row r="515" spans="1:12" ht="46.15" x14ac:dyDescent="0.35">
      <c r="A515" s="23" t="s">
        <v>716</v>
      </c>
      <c r="B515" s="24" t="s">
        <v>6</v>
      </c>
      <c r="C515" s="24" t="s">
        <v>5</v>
      </c>
      <c r="D515" s="24">
        <v>12</v>
      </c>
      <c r="E515" s="24" t="s">
        <v>717</v>
      </c>
      <c r="F515" s="24">
        <v>800</v>
      </c>
      <c r="G515" s="25"/>
      <c r="H515" s="25">
        <v>8042.6</v>
      </c>
      <c r="I515" s="25">
        <v>8042.6</v>
      </c>
      <c r="J515" s="40">
        <v>0</v>
      </c>
      <c r="K515" s="40">
        <v>0</v>
      </c>
      <c r="L515" s="40">
        <v>0</v>
      </c>
    </row>
    <row r="516" spans="1:12" ht="46.15" x14ac:dyDescent="0.35">
      <c r="A516" s="23" t="s">
        <v>718</v>
      </c>
      <c r="B516" s="24" t="s">
        <v>6</v>
      </c>
      <c r="C516" s="24" t="s">
        <v>5</v>
      </c>
      <c r="D516" s="24">
        <v>12</v>
      </c>
      <c r="E516" s="24" t="s">
        <v>719</v>
      </c>
      <c r="F516" s="24">
        <v>500</v>
      </c>
      <c r="G516" s="25"/>
      <c r="H516" s="25">
        <v>1419.3</v>
      </c>
      <c r="I516" s="25">
        <v>1419.3</v>
      </c>
      <c r="J516" s="40">
        <v>0</v>
      </c>
      <c r="K516" s="40">
        <v>0</v>
      </c>
      <c r="L516" s="40">
        <v>0</v>
      </c>
    </row>
    <row r="517" spans="1:12" ht="61.5" x14ac:dyDescent="0.35">
      <c r="A517" s="23" t="s">
        <v>720</v>
      </c>
      <c r="B517" s="24" t="s">
        <v>6</v>
      </c>
      <c r="C517" s="24" t="s">
        <v>5</v>
      </c>
      <c r="D517" s="24">
        <v>12</v>
      </c>
      <c r="E517" s="24" t="s">
        <v>721</v>
      </c>
      <c r="F517" s="24">
        <v>800</v>
      </c>
      <c r="G517" s="25"/>
      <c r="H517" s="25">
        <v>5000</v>
      </c>
      <c r="I517" s="25">
        <v>5000</v>
      </c>
      <c r="J517" s="40">
        <v>3882.80800447</v>
      </c>
      <c r="K517" s="40">
        <v>77.656160089399989</v>
      </c>
      <c r="L517" s="40">
        <v>77.656160089399989</v>
      </c>
    </row>
    <row r="518" spans="1:12" ht="46.15" x14ac:dyDescent="0.35">
      <c r="A518" s="23" t="s">
        <v>722</v>
      </c>
      <c r="B518" s="24" t="s">
        <v>6</v>
      </c>
      <c r="C518" s="24" t="s">
        <v>5</v>
      </c>
      <c r="D518" s="24">
        <v>12</v>
      </c>
      <c r="E518" s="24" t="s">
        <v>723</v>
      </c>
      <c r="F518" s="24">
        <v>800</v>
      </c>
      <c r="G518" s="25"/>
      <c r="H518" s="25">
        <v>2500</v>
      </c>
      <c r="I518" s="25">
        <v>2500</v>
      </c>
      <c r="J518" s="40">
        <v>0</v>
      </c>
      <c r="K518" s="40">
        <v>0</v>
      </c>
      <c r="L518" s="40">
        <v>0</v>
      </c>
    </row>
    <row r="519" spans="1:12" ht="61.5" x14ac:dyDescent="0.35">
      <c r="A519" s="23" t="s">
        <v>724</v>
      </c>
      <c r="B519" s="24" t="s">
        <v>6</v>
      </c>
      <c r="C519" s="24" t="s">
        <v>5</v>
      </c>
      <c r="D519" s="24">
        <v>12</v>
      </c>
      <c r="E519" s="24" t="s">
        <v>725</v>
      </c>
      <c r="F519" s="24">
        <v>800</v>
      </c>
      <c r="G519" s="25"/>
      <c r="H519" s="25">
        <v>84</v>
      </c>
      <c r="I519" s="25">
        <v>84</v>
      </c>
      <c r="J519" s="40">
        <v>0</v>
      </c>
      <c r="K519" s="40">
        <v>0</v>
      </c>
      <c r="L519" s="40">
        <v>0</v>
      </c>
    </row>
    <row r="520" spans="1:12" ht="61.5" x14ac:dyDescent="0.35">
      <c r="A520" s="23" t="s">
        <v>726</v>
      </c>
      <c r="B520" s="24" t="s">
        <v>6</v>
      </c>
      <c r="C520" s="24" t="s">
        <v>5</v>
      </c>
      <c r="D520" s="24">
        <v>12</v>
      </c>
      <c r="E520" s="24" t="s">
        <v>56</v>
      </c>
      <c r="F520" s="24">
        <v>800</v>
      </c>
      <c r="G520" s="25"/>
      <c r="H520" s="25">
        <v>1850</v>
      </c>
      <c r="I520" s="25">
        <v>1850</v>
      </c>
      <c r="J520" s="40">
        <v>0</v>
      </c>
      <c r="K520" s="40">
        <v>0</v>
      </c>
      <c r="L520" s="40">
        <v>0</v>
      </c>
    </row>
    <row r="521" spans="1:12" ht="46.15" x14ac:dyDescent="0.35">
      <c r="A521" s="23" t="s">
        <v>727</v>
      </c>
      <c r="B521" s="24" t="s">
        <v>6</v>
      </c>
      <c r="C521" s="24" t="s">
        <v>5</v>
      </c>
      <c r="D521" s="24">
        <v>12</v>
      </c>
      <c r="E521" s="24" t="s">
        <v>728</v>
      </c>
      <c r="F521" s="24">
        <v>600</v>
      </c>
      <c r="G521" s="25"/>
      <c r="H521" s="25">
        <v>7830</v>
      </c>
      <c r="I521" s="25">
        <v>7830</v>
      </c>
      <c r="J521" s="40">
        <v>7830</v>
      </c>
      <c r="K521" s="40">
        <v>100</v>
      </c>
      <c r="L521" s="40">
        <v>100</v>
      </c>
    </row>
    <row r="522" spans="1:12" ht="46.15" x14ac:dyDescent="0.35">
      <c r="A522" s="23" t="s">
        <v>729</v>
      </c>
      <c r="B522" s="24" t="s">
        <v>6</v>
      </c>
      <c r="C522" s="24" t="s">
        <v>5</v>
      </c>
      <c r="D522" s="24">
        <v>12</v>
      </c>
      <c r="E522" s="24" t="s">
        <v>730</v>
      </c>
      <c r="F522" s="24">
        <v>800</v>
      </c>
      <c r="G522" s="25"/>
      <c r="H522" s="25">
        <v>1028</v>
      </c>
      <c r="I522" s="25">
        <v>1028</v>
      </c>
      <c r="J522" s="40">
        <v>0</v>
      </c>
      <c r="K522" s="40">
        <v>0</v>
      </c>
      <c r="L522" s="40">
        <v>0</v>
      </c>
    </row>
    <row r="523" spans="1:12" ht="15.4" x14ac:dyDescent="0.35">
      <c r="A523" s="28" t="s">
        <v>731</v>
      </c>
      <c r="B523" s="53"/>
      <c r="C523" s="54"/>
      <c r="D523" s="53"/>
      <c r="E523" s="55" t="s">
        <v>732</v>
      </c>
      <c r="F523" s="54"/>
      <c r="G523" s="78">
        <v>38809.599999999999</v>
      </c>
      <c r="H523" s="78">
        <v>38809.600000000006</v>
      </c>
      <c r="I523" s="78">
        <v>38809.620000000003</v>
      </c>
      <c r="J523" s="78">
        <v>17146.726541399999</v>
      </c>
      <c r="K523" s="78">
        <v>44.181663771893135</v>
      </c>
      <c r="L523" s="78">
        <v>44.181663771893135</v>
      </c>
    </row>
    <row r="524" spans="1:12" ht="46.15" x14ac:dyDescent="0.35">
      <c r="A524" s="23" t="s">
        <v>733</v>
      </c>
      <c r="B524" s="24" t="s">
        <v>18</v>
      </c>
      <c r="C524" s="24" t="s">
        <v>5</v>
      </c>
      <c r="D524" s="24">
        <v>12</v>
      </c>
      <c r="E524" s="24" t="s">
        <v>734</v>
      </c>
      <c r="F524" s="24">
        <v>200</v>
      </c>
      <c r="G524" s="25"/>
      <c r="H524" s="25">
        <v>57.9</v>
      </c>
      <c r="I524" s="25">
        <v>57.88</v>
      </c>
      <c r="J524" s="40">
        <v>15.113334760000001</v>
      </c>
      <c r="K524" s="40">
        <v>26.110008862659868</v>
      </c>
      <c r="L524" s="40">
        <v>26.110008862659868</v>
      </c>
    </row>
    <row r="525" spans="1:12" ht="46.15" x14ac:dyDescent="0.35">
      <c r="A525" s="23" t="s">
        <v>735</v>
      </c>
      <c r="B525" s="24" t="s">
        <v>18</v>
      </c>
      <c r="C525" s="24" t="s">
        <v>5</v>
      </c>
      <c r="D525" s="24" t="s">
        <v>40</v>
      </c>
      <c r="E525" s="24" t="s">
        <v>734</v>
      </c>
      <c r="F525" s="24">
        <v>400</v>
      </c>
      <c r="G525" s="25"/>
      <c r="H525" s="25">
        <v>16.399999999999999</v>
      </c>
      <c r="I525" s="25">
        <v>16.38</v>
      </c>
      <c r="J525" s="40">
        <v>16.38</v>
      </c>
      <c r="K525" s="40">
        <v>100</v>
      </c>
      <c r="L525" s="40">
        <v>100</v>
      </c>
    </row>
    <row r="526" spans="1:12" ht="46.15" x14ac:dyDescent="0.35">
      <c r="A526" s="23" t="s">
        <v>727</v>
      </c>
      <c r="B526" s="24" t="s">
        <v>18</v>
      </c>
      <c r="C526" s="24" t="s">
        <v>5</v>
      </c>
      <c r="D526" s="24" t="s">
        <v>40</v>
      </c>
      <c r="E526" s="24" t="s">
        <v>734</v>
      </c>
      <c r="F526" s="24">
        <v>600</v>
      </c>
      <c r="G526" s="25"/>
      <c r="H526" s="25">
        <v>2004.1</v>
      </c>
      <c r="I526" s="25">
        <v>2004.1</v>
      </c>
      <c r="J526" s="40">
        <v>1757.62</v>
      </c>
      <c r="K526" s="40">
        <v>87.7</v>
      </c>
      <c r="L526" s="40">
        <v>87.7</v>
      </c>
    </row>
    <row r="527" spans="1:12" ht="76.900000000000006" x14ac:dyDescent="0.35">
      <c r="A527" s="23" t="s">
        <v>736</v>
      </c>
      <c r="B527" s="24" t="s">
        <v>18</v>
      </c>
      <c r="C527" s="24" t="s">
        <v>5</v>
      </c>
      <c r="D527" s="24">
        <v>12</v>
      </c>
      <c r="E527" s="24" t="s">
        <v>734</v>
      </c>
      <c r="F527" s="24">
        <v>100</v>
      </c>
      <c r="G527" s="25"/>
      <c r="H527" s="25">
        <v>5.8</v>
      </c>
      <c r="I527" s="25">
        <v>5.8</v>
      </c>
      <c r="J527" s="40">
        <v>2.3959292400000001</v>
      </c>
      <c r="K527" s="40">
        <v>41.274966234840136</v>
      </c>
      <c r="L527" s="40">
        <v>41.274966234840136</v>
      </c>
    </row>
    <row r="528" spans="1:12" ht="195.75" customHeight="1" x14ac:dyDescent="0.35">
      <c r="A528" s="23" t="s">
        <v>737</v>
      </c>
      <c r="B528" s="24" t="s">
        <v>19</v>
      </c>
      <c r="C528" s="24" t="s">
        <v>5</v>
      </c>
      <c r="D528" s="24" t="s">
        <v>40</v>
      </c>
      <c r="E528" s="24" t="s">
        <v>738</v>
      </c>
      <c r="F528" s="24">
        <v>800</v>
      </c>
      <c r="G528" s="25"/>
      <c r="H528" s="25">
        <v>17733.900000000001</v>
      </c>
      <c r="I528" s="25">
        <v>17733.900000000001</v>
      </c>
      <c r="J528" s="40">
        <v>0</v>
      </c>
      <c r="K528" s="40">
        <v>0</v>
      </c>
      <c r="L528" s="40">
        <v>0</v>
      </c>
    </row>
    <row r="529" spans="1:12" ht="46.15" x14ac:dyDescent="0.35">
      <c r="A529" s="23" t="s">
        <v>739</v>
      </c>
      <c r="B529" s="24" t="s">
        <v>19</v>
      </c>
      <c r="C529" s="24" t="s">
        <v>5</v>
      </c>
      <c r="D529" s="24" t="s">
        <v>40</v>
      </c>
      <c r="E529" s="24" t="s">
        <v>740</v>
      </c>
      <c r="F529" s="24">
        <v>500</v>
      </c>
      <c r="G529" s="25"/>
      <c r="H529" s="25"/>
      <c r="I529" s="25">
        <v>0</v>
      </c>
      <c r="J529" s="40">
        <v>0</v>
      </c>
      <c r="K529" s="40">
        <v>0</v>
      </c>
      <c r="L529" s="40">
        <v>0</v>
      </c>
    </row>
    <row r="530" spans="1:12" ht="61.5" x14ac:dyDescent="0.35">
      <c r="A530" s="23" t="s">
        <v>741</v>
      </c>
      <c r="B530" s="24" t="s">
        <v>19</v>
      </c>
      <c r="C530" s="24" t="s">
        <v>5</v>
      </c>
      <c r="D530" s="24" t="s">
        <v>40</v>
      </c>
      <c r="E530" s="24" t="s">
        <v>742</v>
      </c>
      <c r="F530" s="24">
        <v>800</v>
      </c>
      <c r="G530" s="25"/>
      <c r="H530" s="25"/>
      <c r="I530" s="25">
        <v>0</v>
      </c>
      <c r="J530" s="40">
        <v>0</v>
      </c>
      <c r="K530" s="40">
        <v>0</v>
      </c>
      <c r="L530" s="40">
        <v>0</v>
      </c>
    </row>
    <row r="531" spans="1:12" ht="46.15" x14ac:dyDescent="0.35">
      <c r="A531" s="23" t="s">
        <v>743</v>
      </c>
      <c r="B531" s="24" t="s">
        <v>19</v>
      </c>
      <c r="C531" s="24" t="s">
        <v>5</v>
      </c>
      <c r="D531" s="24" t="s">
        <v>40</v>
      </c>
      <c r="E531" s="24" t="s">
        <v>744</v>
      </c>
      <c r="F531" s="24">
        <v>800</v>
      </c>
      <c r="G531" s="25"/>
      <c r="H531" s="25">
        <v>50</v>
      </c>
      <c r="I531" s="25">
        <v>50</v>
      </c>
      <c r="J531" s="40">
        <v>0</v>
      </c>
      <c r="K531" s="40">
        <v>0</v>
      </c>
      <c r="L531" s="40">
        <v>0</v>
      </c>
    </row>
    <row r="532" spans="1:12" ht="61.5" x14ac:dyDescent="0.35">
      <c r="A532" s="23" t="s">
        <v>745</v>
      </c>
      <c r="B532" s="24" t="s">
        <v>19</v>
      </c>
      <c r="C532" s="24" t="s">
        <v>5</v>
      </c>
      <c r="D532" s="24" t="s">
        <v>40</v>
      </c>
      <c r="E532" s="24" t="s">
        <v>746</v>
      </c>
      <c r="F532" s="24">
        <v>800</v>
      </c>
      <c r="G532" s="25"/>
      <c r="H532" s="25">
        <v>1275</v>
      </c>
      <c r="I532" s="25">
        <v>1275</v>
      </c>
      <c r="J532" s="40">
        <v>298.61889558000001</v>
      </c>
      <c r="K532" s="40">
        <v>23.421089849411768</v>
      </c>
      <c r="L532" s="40">
        <v>23.421089849411768</v>
      </c>
    </row>
    <row r="533" spans="1:12" ht="30.75" x14ac:dyDescent="0.35">
      <c r="A533" s="23" t="s">
        <v>747</v>
      </c>
      <c r="B533" s="24" t="s">
        <v>19</v>
      </c>
      <c r="C533" s="24" t="s">
        <v>5</v>
      </c>
      <c r="D533" s="24" t="s">
        <v>40</v>
      </c>
      <c r="E533" s="24" t="s">
        <v>748</v>
      </c>
      <c r="F533" s="24">
        <v>500</v>
      </c>
      <c r="G533" s="25"/>
      <c r="H533" s="25">
        <v>2041.8</v>
      </c>
      <c r="I533" s="25">
        <v>2041.8</v>
      </c>
      <c r="J533" s="40">
        <v>20.88999999</v>
      </c>
      <c r="K533" s="40">
        <v>1.023116857184837</v>
      </c>
      <c r="L533" s="40">
        <v>1.023116857184837</v>
      </c>
    </row>
    <row r="534" spans="1:12" ht="46.15" x14ac:dyDescent="0.35">
      <c r="A534" s="23" t="s">
        <v>733</v>
      </c>
      <c r="B534" s="24" t="s">
        <v>19</v>
      </c>
      <c r="C534" s="24" t="s">
        <v>5</v>
      </c>
      <c r="D534" s="24" t="s">
        <v>40</v>
      </c>
      <c r="E534" s="24" t="s">
        <v>734</v>
      </c>
      <c r="F534" s="24">
        <v>200</v>
      </c>
      <c r="G534" s="25"/>
      <c r="H534" s="25">
        <v>50</v>
      </c>
      <c r="I534" s="25">
        <v>50</v>
      </c>
      <c r="J534" s="40">
        <v>0</v>
      </c>
      <c r="K534" s="40">
        <v>0</v>
      </c>
      <c r="L534" s="40">
        <v>0</v>
      </c>
    </row>
    <row r="535" spans="1:12" ht="46.15" x14ac:dyDescent="0.35">
      <c r="A535" s="23" t="s">
        <v>733</v>
      </c>
      <c r="B535" s="24" t="s">
        <v>19</v>
      </c>
      <c r="C535" s="24" t="s">
        <v>5</v>
      </c>
      <c r="D535" s="24">
        <v>11</v>
      </c>
      <c r="E535" s="24" t="s">
        <v>734</v>
      </c>
      <c r="F535" s="24">
        <v>200</v>
      </c>
      <c r="G535" s="25"/>
      <c r="H535" s="25">
        <v>49.2</v>
      </c>
      <c r="I535" s="25">
        <v>49.15</v>
      </c>
      <c r="J535" s="40">
        <v>0</v>
      </c>
      <c r="K535" s="40">
        <v>0</v>
      </c>
      <c r="L535" s="40">
        <v>0</v>
      </c>
    </row>
    <row r="536" spans="1:12" ht="46.15" x14ac:dyDescent="0.35">
      <c r="A536" s="23" t="s">
        <v>735</v>
      </c>
      <c r="B536" s="24" t="s">
        <v>19</v>
      </c>
      <c r="C536" s="24" t="s">
        <v>5</v>
      </c>
      <c r="D536" s="24" t="s">
        <v>40</v>
      </c>
      <c r="E536" s="24" t="s">
        <v>734</v>
      </c>
      <c r="F536" s="24">
        <v>400</v>
      </c>
      <c r="G536" s="25"/>
      <c r="H536" s="25">
        <v>454.2</v>
      </c>
      <c r="I536" s="25">
        <v>454.2</v>
      </c>
      <c r="J536" s="40">
        <v>0</v>
      </c>
      <c r="K536" s="40">
        <v>0</v>
      </c>
      <c r="L536" s="40">
        <v>0</v>
      </c>
    </row>
    <row r="537" spans="1:12" ht="46.15" x14ac:dyDescent="0.35">
      <c r="A537" s="23" t="s">
        <v>727</v>
      </c>
      <c r="B537" s="24" t="s">
        <v>19</v>
      </c>
      <c r="C537" s="24" t="s">
        <v>5</v>
      </c>
      <c r="D537" s="24" t="s">
        <v>40</v>
      </c>
      <c r="E537" s="24" t="s">
        <v>734</v>
      </c>
      <c r="F537" s="24">
        <v>600</v>
      </c>
      <c r="G537" s="25"/>
      <c r="H537" s="25">
        <v>71.400000000000006</v>
      </c>
      <c r="I537" s="25">
        <v>71.41</v>
      </c>
      <c r="J537" s="40">
        <v>35.7074</v>
      </c>
      <c r="K537" s="40">
        <v>50</v>
      </c>
      <c r="L537" s="40">
        <v>50</v>
      </c>
    </row>
    <row r="538" spans="1:12" ht="46.15" x14ac:dyDescent="0.35">
      <c r="A538" s="23" t="s">
        <v>749</v>
      </c>
      <c r="B538" s="24" t="s">
        <v>21</v>
      </c>
      <c r="C538" s="24" t="s">
        <v>5</v>
      </c>
      <c r="D538" s="24" t="s">
        <v>40</v>
      </c>
      <c r="E538" s="24" t="s">
        <v>750</v>
      </c>
      <c r="F538" s="24">
        <v>400</v>
      </c>
      <c r="G538" s="25"/>
      <c r="H538" s="25">
        <v>15000</v>
      </c>
      <c r="I538" s="25">
        <v>15000</v>
      </c>
      <c r="J538" s="40">
        <v>15000</v>
      </c>
      <c r="K538" s="40">
        <v>100</v>
      </c>
      <c r="L538" s="40">
        <v>100</v>
      </c>
    </row>
    <row r="539" spans="1:12" ht="15" x14ac:dyDescent="0.35">
      <c r="A539" s="28" t="s">
        <v>751</v>
      </c>
      <c r="B539" s="29"/>
      <c r="C539" s="55"/>
      <c r="D539" s="29"/>
      <c r="E539" s="55" t="s">
        <v>752</v>
      </c>
      <c r="F539" s="55"/>
      <c r="G539" s="37">
        <v>2407.1</v>
      </c>
      <c r="H539" s="37">
        <v>2407.1</v>
      </c>
      <c r="I539" s="37">
        <v>2407.1</v>
      </c>
      <c r="J539" s="37">
        <v>0</v>
      </c>
      <c r="K539" s="37">
        <v>0</v>
      </c>
      <c r="L539" s="37">
        <v>0</v>
      </c>
    </row>
    <row r="540" spans="1:12" ht="46.15" x14ac:dyDescent="0.35">
      <c r="A540" s="23" t="s">
        <v>733</v>
      </c>
      <c r="B540" s="24">
        <v>103</v>
      </c>
      <c r="C540" s="24" t="s">
        <v>5</v>
      </c>
      <c r="D540" s="24">
        <v>12</v>
      </c>
      <c r="E540" s="24" t="s">
        <v>753</v>
      </c>
      <c r="F540" s="24">
        <v>200</v>
      </c>
      <c r="G540" s="25"/>
      <c r="H540" s="25">
        <v>30.8</v>
      </c>
      <c r="I540" s="25">
        <v>30.8</v>
      </c>
      <c r="J540" s="40">
        <v>0</v>
      </c>
      <c r="K540" s="40">
        <v>0</v>
      </c>
      <c r="L540" s="40">
        <v>0</v>
      </c>
    </row>
    <row r="541" spans="1:12" ht="46.15" x14ac:dyDescent="0.35">
      <c r="A541" s="23" t="s">
        <v>735</v>
      </c>
      <c r="B541" s="24">
        <v>103</v>
      </c>
      <c r="C541" s="24" t="s">
        <v>5</v>
      </c>
      <c r="D541" s="24">
        <v>12</v>
      </c>
      <c r="E541" s="24" t="s">
        <v>753</v>
      </c>
      <c r="F541" s="24">
        <v>400</v>
      </c>
      <c r="G541" s="25"/>
      <c r="H541" s="25">
        <v>2376.3000000000002</v>
      </c>
      <c r="I541" s="25">
        <v>2376.3000000000002</v>
      </c>
      <c r="J541" s="40">
        <v>0</v>
      </c>
      <c r="K541" s="40">
        <v>0</v>
      </c>
      <c r="L541" s="40">
        <v>0</v>
      </c>
    </row>
    <row r="542" spans="1:12" ht="15.4" x14ac:dyDescent="0.35">
      <c r="A542" s="28" t="s">
        <v>754</v>
      </c>
      <c r="B542" s="53"/>
      <c r="C542" s="54"/>
      <c r="D542" s="53"/>
      <c r="E542" s="55" t="s">
        <v>755</v>
      </c>
      <c r="F542" s="54"/>
      <c r="G542" s="37">
        <v>821.3</v>
      </c>
      <c r="H542" s="37">
        <v>821.3</v>
      </c>
      <c r="I542" s="37">
        <v>821.3</v>
      </c>
      <c r="J542" s="78">
        <v>0</v>
      </c>
      <c r="K542" s="78">
        <v>0</v>
      </c>
      <c r="L542" s="78">
        <v>0</v>
      </c>
    </row>
    <row r="543" spans="1:12" ht="46.15" x14ac:dyDescent="0.35">
      <c r="A543" s="23" t="s">
        <v>756</v>
      </c>
      <c r="B543" s="24">
        <v>174</v>
      </c>
      <c r="C543" s="24" t="s">
        <v>5</v>
      </c>
      <c r="D543" s="24">
        <v>12</v>
      </c>
      <c r="E543" s="24" t="s">
        <v>757</v>
      </c>
      <c r="F543" s="24">
        <v>800</v>
      </c>
      <c r="G543" s="25"/>
      <c r="H543" s="25">
        <v>571.29999999999995</v>
      </c>
      <c r="I543" s="25">
        <v>571.29999999999995</v>
      </c>
      <c r="J543" s="40">
        <v>0</v>
      </c>
      <c r="K543" s="40">
        <v>0</v>
      </c>
      <c r="L543" s="40">
        <v>0</v>
      </c>
    </row>
    <row r="544" spans="1:12" ht="46.15" x14ac:dyDescent="0.35">
      <c r="A544" s="23" t="s">
        <v>733</v>
      </c>
      <c r="B544" s="24">
        <v>174</v>
      </c>
      <c r="C544" s="24" t="s">
        <v>5</v>
      </c>
      <c r="D544" s="24">
        <v>12</v>
      </c>
      <c r="E544" s="24" t="s">
        <v>758</v>
      </c>
      <c r="F544" s="24">
        <v>200</v>
      </c>
      <c r="G544" s="25"/>
      <c r="H544" s="25">
        <v>250</v>
      </c>
      <c r="I544" s="25">
        <v>250</v>
      </c>
      <c r="J544" s="40">
        <v>0</v>
      </c>
      <c r="K544" s="40">
        <v>0</v>
      </c>
      <c r="L544" s="40">
        <v>0</v>
      </c>
    </row>
    <row r="545" spans="1:12" ht="32.25" x14ac:dyDescent="0.35">
      <c r="A545" s="28" t="s">
        <v>880</v>
      </c>
      <c r="B545" s="53"/>
      <c r="C545" s="54"/>
      <c r="D545" s="53"/>
      <c r="E545" s="55" t="s">
        <v>759</v>
      </c>
      <c r="F545" s="54"/>
      <c r="G545" s="78">
        <v>4067.9</v>
      </c>
      <c r="H545" s="78">
        <v>4067.9</v>
      </c>
      <c r="I545" s="78">
        <v>4067.922</v>
      </c>
      <c r="J545" s="78">
        <v>18.72924012</v>
      </c>
      <c r="K545" s="37">
        <v>0.46041296072048576</v>
      </c>
      <c r="L545" s="37">
        <v>0.46041296072048576</v>
      </c>
    </row>
    <row r="546" spans="1:12" ht="46.15" x14ac:dyDescent="0.35">
      <c r="A546" s="23" t="s">
        <v>733</v>
      </c>
      <c r="B546" s="24" t="s">
        <v>6</v>
      </c>
      <c r="C546" s="24" t="s">
        <v>5</v>
      </c>
      <c r="D546" s="24">
        <v>12</v>
      </c>
      <c r="E546" s="24" t="s">
        <v>760</v>
      </c>
      <c r="F546" s="24">
        <v>200</v>
      </c>
      <c r="G546" s="25"/>
      <c r="H546" s="25">
        <v>720</v>
      </c>
      <c r="I546" s="25">
        <v>720</v>
      </c>
      <c r="J546" s="40">
        <v>0</v>
      </c>
      <c r="K546" s="40">
        <v>0</v>
      </c>
      <c r="L546" s="40">
        <v>0</v>
      </c>
    </row>
    <row r="547" spans="1:12" ht="61.5" x14ac:dyDescent="0.35">
      <c r="A547" s="23" t="s">
        <v>761</v>
      </c>
      <c r="B547" s="24">
        <v>139</v>
      </c>
      <c r="C547" s="24" t="s">
        <v>5</v>
      </c>
      <c r="D547" s="24">
        <v>12</v>
      </c>
      <c r="E547" s="24" t="s">
        <v>762</v>
      </c>
      <c r="F547" s="24">
        <v>600</v>
      </c>
      <c r="G547" s="25"/>
      <c r="H547" s="25">
        <v>47.9</v>
      </c>
      <c r="I547" s="25">
        <v>47.9</v>
      </c>
      <c r="J547" s="40">
        <v>18.72924012</v>
      </c>
      <c r="K547" s="40">
        <v>39.082759734568675</v>
      </c>
      <c r="L547" s="40">
        <v>39.082759734568675</v>
      </c>
    </row>
    <row r="548" spans="1:12" ht="46.15" x14ac:dyDescent="0.35">
      <c r="A548" s="58" t="s">
        <v>763</v>
      </c>
      <c r="B548" s="59">
        <v>139</v>
      </c>
      <c r="C548" s="59" t="s">
        <v>5</v>
      </c>
      <c r="D548" s="59">
        <v>12</v>
      </c>
      <c r="E548" s="59" t="s">
        <v>764</v>
      </c>
      <c r="F548" s="59">
        <v>800</v>
      </c>
      <c r="G548" s="44"/>
      <c r="H548" s="44">
        <v>3300</v>
      </c>
      <c r="I548" s="44">
        <v>3300</v>
      </c>
      <c r="J548" s="46">
        <v>0</v>
      </c>
      <c r="K548" s="46">
        <v>0</v>
      </c>
      <c r="L548" s="46">
        <v>0</v>
      </c>
    </row>
    <row r="549" spans="1:12" ht="30" x14ac:dyDescent="0.35">
      <c r="A549" s="14" t="s">
        <v>881</v>
      </c>
      <c r="B549" s="106"/>
      <c r="C549" s="106"/>
      <c r="D549" s="107"/>
      <c r="E549" s="106" t="s">
        <v>765</v>
      </c>
      <c r="F549" s="106"/>
      <c r="G549" s="47">
        <v>327276.89</v>
      </c>
      <c r="H549" s="47">
        <f t="shared" ref="H549" si="5">H550+H553+H557+H562+H564+H566+H571+H576+H578</f>
        <v>323225.01</v>
      </c>
      <c r="I549" s="47">
        <v>331187.25510000001</v>
      </c>
      <c r="J549" s="47">
        <v>78809.714003410001</v>
      </c>
      <c r="K549" s="47">
        <v>24.382305003539866</v>
      </c>
      <c r="L549" s="47">
        <v>23.796119201390731</v>
      </c>
    </row>
    <row r="550" spans="1:12" ht="15" x14ac:dyDescent="0.35">
      <c r="A550" s="19" t="s">
        <v>766</v>
      </c>
      <c r="B550" s="50"/>
      <c r="C550" s="50"/>
      <c r="D550" s="108"/>
      <c r="E550" s="50" t="s">
        <v>767</v>
      </c>
      <c r="F550" s="50"/>
      <c r="G550" s="51">
        <v>4688.03</v>
      </c>
      <c r="H550" s="51">
        <f t="shared" ref="H550:I550" si="6">SUM(H551:H552)</f>
        <v>4688.0300000000007</v>
      </c>
      <c r="I550" s="51">
        <f t="shared" si="6"/>
        <v>4688.1000000000004</v>
      </c>
      <c r="J550" s="51">
        <v>0</v>
      </c>
      <c r="K550" s="117">
        <v>0</v>
      </c>
      <c r="L550" s="117">
        <v>0</v>
      </c>
    </row>
    <row r="551" spans="1:12" ht="61.5" x14ac:dyDescent="0.35">
      <c r="A551" s="23" t="s">
        <v>768</v>
      </c>
      <c r="B551" s="24">
        <v>103</v>
      </c>
      <c r="C551" s="24" t="s">
        <v>5</v>
      </c>
      <c r="D551" s="24" t="s">
        <v>43</v>
      </c>
      <c r="E551" s="24" t="s">
        <v>59</v>
      </c>
      <c r="F551" s="24">
        <v>800</v>
      </c>
      <c r="G551" s="25">
        <v>2631.4</v>
      </c>
      <c r="H551" s="25">
        <v>2631.38</v>
      </c>
      <c r="I551" s="25">
        <v>2631.4</v>
      </c>
      <c r="J551" s="25">
        <v>0</v>
      </c>
      <c r="K551" s="25">
        <v>0</v>
      </c>
      <c r="L551" s="25">
        <v>0</v>
      </c>
    </row>
    <row r="552" spans="1:12" ht="46.15" x14ac:dyDescent="0.35">
      <c r="A552" s="23" t="s">
        <v>769</v>
      </c>
      <c r="B552" s="24">
        <v>108</v>
      </c>
      <c r="C552" s="24" t="s">
        <v>5</v>
      </c>
      <c r="D552" s="24" t="s">
        <v>43</v>
      </c>
      <c r="E552" s="24" t="s">
        <v>770</v>
      </c>
      <c r="F552" s="24">
        <v>500</v>
      </c>
      <c r="G552" s="25">
        <v>2056.6</v>
      </c>
      <c r="H552" s="25">
        <v>2056.65</v>
      </c>
      <c r="I552" s="25">
        <v>2056.6999999999998</v>
      </c>
      <c r="J552" s="25">
        <v>0</v>
      </c>
      <c r="K552" s="25">
        <v>0</v>
      </c>
      <c r="L552" s="25">
        <v>0</v>
      </c>
    </row>
    <row r="553" spans="1:12" ht="15" x14ac:dyDescent="0.35">
      <c r="A553" s="28" t="s">
        <v>771</v>
      </c>
      <c r="B553" s="55"/>
      <c r="C553" s="55"/>
      <c r="D553" s="29"/>
      <c r="E553" s="55" t="s">
        <v>772</v>
      </c>
      <c r="F553" s="55"/>
      <c r="G553" s="37">
        <v>35275.72</v>
      </c>
      <c r="H553" s="37">
        <f t="shared" ref="H553:I553" si="7">SUM(H554:H556)</f>
        <v>33168.15</v>
      </c>
      <c r="I553" s="37">
        <f t="shared" si="7"/>
        <v>35275.72</v>
      </c>
      <c r="J553" s="37">
        <v>7997.68851946</v>
      </c>
      <c r="K553" s="37">
        <v>24.112551764101898</v>
      </c>
      <c r="L553" s="37">
        <v>22.67194427263987</v>
      </c>
    </row>
    <row r="554" spans="1:12" ht="46.15" x14ac:dyDescent="0.35">
      <c r="A554" s="23" t="s">
        <v>773</v>
      </c>
      <c r="B554" s="24">
        <v>103</v>
      </c>
      <c r="C554" s="24" t="s">
        <v>5</v>
      </c>
      <c r="D554" s="24" t="s">
        <v>41</v>
      </c>
      <c r="E554" s="24" t="s">
        <v>774</v>
      </c>
      <c r="F554" s="24">
        <v>400</v>
      </c>
      <c r="G554" s="25"/>
      <c r="H554" s="25">
        <v>12193.84</v>
      </c>
      <c r="I554" s="25">
        <v>12193.84</v>
      </c>
      <c r="J554" s="25">
        <v>3069.8769986399998</v>
      </c>
      <c r="K554" s="25">
        <v>25.175630625733387</v>
      </c>
      <c r="L554" s="25">
        <v>25.175630625733387</v>
      </c>
    </row>
    <row r="555" spans="1:12" ht="46.15" x14ac:dyDescent="0.35">
      <c r="A555" s="23" t="s">
        <v>773</v>
      </c>
      <c r="B555" s="24">
        <v>108</v>
      </c>
      <c r="C555" s="24" t="s">
        <v>5</v>
      </c>
      <c r="D555" s="24" t="s">
        <v>43</v>
      </c>
      <c r="E555" s="24" t="s">
        <v>775</v>
      </c>
      <c r="F555" s="24">
        <v>400</v>
      </c>
      <c r="G555" s="25"/>
      <c r="H555" s="25">
        <v>15743.38</v>
      </c>
      <c r="I555" s="25">
        <v>15743.38</v>
      </c>
      <c r="J555" s="25">
        <v>4409.0566131200003</v>
      </c>
      <c r="K555" s="25">
        <v>28.005786364022416</v>
      </c>
      <c r="L555" s="25">
        <v>28.005786364022416</v>
      </c>
    </row>
    <row r="556" spans="1:12" ht="46.15" x14ac:dyDescent="0.35">
      <c r="A556" s="23" t="s">
        <v>773</v>
      </c>
      <c r="B556" s="24">
        <v>110</v>
      </c>
      <c r="C556" s="24" t="s">
        <v>5</v>
      </c>
      <c r="D556" s="24" t="s">
        <v>41</v>
      </c>
      <c r="E556" s="24" t="s">
        <v>774</v>
      </c>
      <c r="F556" s="24">
        <v>400</v>
      </c>
      <c r="G556" s="25"/>
      <c r="H556" s="25">
        <v>5230.93</v>
      </c>
      <c r="I556" s="25">
        <v>7338.5</v>
      </c>
      <c r="J556" s="25">
        <v>518.75490769999999</v>
      </c>
      <c r="K556" s="25">
        <v>9.9</v>
      </c>
      <c r="L556" s="25">
        <v>7.0689639376145408</v>
      </c>
    </row>
    <row r="557" spans="1:12" ht="15" x14ac:dyDescent="0.35">
      <c r="A557" s="28" t="s">
        <v>776</v>
      </c>
      <c r="B557" s="55"/>
      <c r="C557" s="55"/>
      <c r="D557" s="29"/>
      <c r="E557" s="55" t="s">
        <v>777</v>
      </c>
      <c r="F557" s="55"/>
      <c r="G557" s="37">
        <v>9611.2559999999994</v>
      </c>
      <c r="H557" s="37">
        <f t="shared" ref="H557" si="8">SUM(H558:H561)</f>
        <v>9611.26</v>
      </c>
      <c r="I557" s="37">
        <v>9611.2559999999994</v>
      </c>
      <c r="J557" s="37">
        <v>69.437484170000005</v>
      </c>
      <c r="K557" s="37">
        <v>0.72246004237115324</v>
      </c>
      <c r="L557" s="37">
        <v>0.72246004237115324</v>
      </c>
    </row>
    <row r="558" spans="1:12" ht="46.15" x14ac:dyDescent="0.35">
      <c r="A558" s="23" t="s">
        <v>773</v>
      </c>
      <c r="B558" s="24">
        <v>109</v>
      </c>
      <c r="C558" s="24" t="s">
        <v>5</v>
      </c>
      <c r="D558" s="24" t="s">
        <v>41</v>
      </c>
      <c r="E558" s="24" t="s">
        <v>778</v>
      </c>
      <c r="F558" s="24">
        <v>400</v>
      </c>
      <c r="G558" s="25"/>
      <c r="H558" s="25"/>
      <c r="I558" s="25"/>
      <c r="J558" s="25"/>
      <c r="K558" s="25"/>
      <c r="L558" s="25"/>
    </row>
    <row r="559" spans="1:12" ht="46.15" x14ac:dyDescent="0.35">
      <c r="A559" s="23" t="s">
        <v>779</v>
      </c>
      <c r="B559" s="24">
        <v>110</v>
      </c>
      <c r="C559" s="24" t="s">
        <v>5</v>
      </c>
      <c r="D559" s="24" t="s">
        <v>41</v>
      </c>
      <c r="E559" s="24" t="s">
        <v>780</v>
      </c>
      <c r="F559" s="24">
        <v>800</v>
      </c>
      <c r="G559" s="25"/>
      <c r="H559" s="25">
        <v>411.26</v>
      </c>
      <c r="I559" s="25">
        <v>411.26</v>
      </c>
      <c r="J559" s="25">
        <v>69.437484170000005</v>
      </c>
      <c r="K559" s="25">
        <v>16.884248295465596</v>
      </c>
      <c r="L559" s="25">
        <v>16.884248295465596</v>
      </c>
    </row>
    <row r="560" spans="1:12" ht="46.15" x14ac:dyDescent="0.35">
      <c r="A560" s="23" t="s">
        <v>773</v>
      </c>
      <c r="B560" s="24">
        <v>110</v>
      </c>
      <c r="C560" s="24" t="s">
        <v>5</v>
      </c>
      <c r="D560" s="24" t="s">
        <v>41</v>
      </c>
      <c r="E560" s="24" t="s">
        <v>781</v>
      </c>
      <c r="F560" s="24">
        <v>400</v>
      </c>
      <c r="G560" s="25"/>
      <c r="H560" s="25">
        <v>200</v>
      </c>
      <c r="I560" s="25">
        <v>200</v>
      </c>
      <c r="J560" s="25">
        <v>0</v>
      </c>
      <c r="K560" s="25">
        <v>0</v>
      </c>
      <c r="L560" s="25">
        <v>0</v>
      </c>
    </row>
    <row r="561" spans="1:12" ht="46.15" x14ac:dyDescent="0.35">
      <c r="A561" s="23" t="s">
        <v>773</v>
      </c>
      <c r="B561" s="24">
        <v>725</v>
      </c>
      <c r="C561" s="24" t="s">
        <v>5</v>
      </c>
      <c r="D561" s="24">
        <v>12</v>
      </c>
      <c r="E561" s="24" t="s">
        <v>782</v>
      </c>
      <c r="F561" s="24">
        <v>400</v>
      </c>
      <c r="G561" s="25"/>
      <c r="H561" s="25">
        <v>9000</v>
      </c>
      <c r="I561" s="25">
        <v>9000</v>
      </c>
      <c r="J561" s="25">
        <v>0</v>
      </c>
      <c r="K561" s="25">
        <v>0</v>
      </c>
      <c r="L561" s="25">
        <v>0</v>
      </c>
    </row>
    <row r="562" spans="1:12" ht="30" x14ac:dyDescent="0.35">
      <c r="A562" s="28" t="s">
        <v>783</v>
      </c>
      <c r="B562" s="55"/>
      <c r="C562" s="55"/>
      <c r="D562" s="29"/>
      <c r="E562" s="55" t="s">
        <v>784</v>
      </c>
      <c r="F562" s="55"/>
      <c r="G562" s="37">
        <v>4554.5997000000007</v>
      </c>
      <c r="H562" s="37">
        <f t="shared" ref="H562" si="9">H563</f>
        <v>4391.55</v>
      </c>
      <c r="I562" s="37">
        <v>4554.5997000000007</v>
      </c>
      <c r="J562" s="37">
        <v>1975.18646197</v>
      </c>
      <c r="K562" s="37">
        <v>44.976967407870241</v>
      </c>
      <c r="L562" s="37">
        <v>43.366850921498099</v>
      </c>
    </row>
    <row r="563" spans="1:12" ht="46.15" x14ac:dyDescent="0.35">
      <c r="A563" s="23" t="s">
        <v>773</v>
      </c>
      <c r="B563" s="24">
        <v>103</v>
      </c>
      <c r="C563" s="24" t="s">
        <v>5</v>
      </c>
      <c r="D563" s="24" t="s">
        <v>41</v>
      </c>
      <c r="E563" s="24" t="s">
        <v>785</v>
      </c>
      <c r="F563" s="24">
        <v>400</v>
      </c>
      <c r="G563" s="25">
        <v>4391.5</v>
      </c>
      <c r="H563" s="25">
        <v>4391.55</v>
      </c>
      <c r="I563" s="25">
        <v>4554.6000000000004</v>
      </c>
      <c r="J563" s="25">
        <v>1975.18646197</v>
      </c>
      <c r="K563" s="25">
        <v>45</v>
      </c>
      <c r="L563" s="25">
        <v>43.366850921498099</v>
      </c>
    </row>
    <row r="564" spans="1:12" ht="30" x14ac:dyDescent="0.35">
      <c r="A564" s="28" t="s">
        <v>786</v>
      </c>
      <c r="B564" s="55"/>
      <c r="C564" s="55"/>
      <c r="D564" s="29"/>
      <c r="E564" s="55" t="s">
        <v>787</v>
      </c>
      <c r="F564" s="55"/>
      <c r="G564" s="37">
        <f>SUM(G565)</f>
        <v>0</v>
      </c>
      <c r="H564" s="37">
        <f t="shared" ref="H564:I564" si="10">SUM(H565)</f>
        <v>0</v>
      </c>
      <c r="I564" s="37">
        <f t="shared" si="10"/>
        <v>0</v>
      </c>
      <c r="J564" s="37">
        <v>0</v>
      </c>
      <c r="K564" s="37">
        <v>0</v>
      </c>
      <c r="L564" s="37">
        <v>0</v>
      </c>
    </row>
    <row r="565" spans="1:12" ht="46.15" x14ac:dyDescent="0.35">
      <c r="A565" s="23" t="s">
        <v>773</v>
      </c>
      <c r="B565" s="24">
        <v>103</v>
      </c>
      <c r="C565" s="24" t="s">
        <v>5</v>
      </c>
      <c r="D565" s="24" t="s">
        <v>41</v>
      </c>
      <c r="E565" s="24" t="s">
        <v>788</v>
      </c>
      <c r="F565" s="24">
        <v>400</v>
      </c>
      <c r="G565" s="25"/>
      <c r="H565" s="25"/>
      <c r="I565" s="25"/>
      <c r="J565" s="25">
        <v>0</v>
      </c>
      <c r="K565" s="25">
        <v>0</v>
      </c>
      <c r="L565" s="25">
        <v>0</v>
      </c>
    </row>
    <row r="566" spans="1:12" ht="30" x14ac:dyDescent="0.35">
      <c r="A566" s="28" t="s">
        <v>789</v>
      </c>
      <c r="B566" s="55"/>
      <c r="C566" s="55"/>
      <c r="D566" s="29"/>
      <c r="E566" s="55" t="s">
        <v>790</v>
      </c>
      <c r="F566" s="55"/>
      <c r="G566" s="37">
        <v>201316.8</v>
      </c>
      <c r="H566" s="37">
        <f t="shared" ref="H566" si="11">SUM(H567:H570)</f>
        <v>201316.80000000002</v>
      </c>
      <c r="I566" s="37">
        <v>204035.80070000002</v>
      </c>
      <c r="J566" s="37">
        <v>52189.510123300002</v>
      </c>
      <c r="K566" s="37">
        <v>25.924071016960443</v>
      </c>
      <c r="L566" s="37">
        <v>25.578604315639591</v>
      </c>
    </row>
    <row r="567" spans="1:12" ht="61.5" x14ac:dyDescent="0.35">
      <c r="A567" s="23" t="s">
        <v>768</v>
      </c>
      <c r="B567" s="24">
        <v>103</v>
      </c>
      <c r="C567" s="24" t="s">
        <v>5</v>
      </c>
      <c r="D567" s="24" t="s">
        <v>43</v>
      </c>
      <c r="E567" s="24" t="s">
        <v>60</v>
      </c>
      <c r="F567" s="24">
        <v>800</v>
      </c>
      <c r="G567" s="25"/>
      <c r="H567" s="25">
        <v>84605.35</v>
      </c>
      <c r="I567" s="25">
        <v>85324.3514</v>
      </c>
      <c r="J567" s="25">
        <v>20892.86273293</v>
      </c>
      <c r="K567" s="40">
        <v>24.694493473701161</v>
      </c>
      <c r="L567" s="40">
        <v>24.486400881015076</v>
      </c>
    </row>
    <row r="568" spans="1:12" ht="46.15" x14ac:dyDescent="0.35">
      <c r="A568" s="23" t="s">
        <v>791</v>
      </c>
      <c r="B568" s="24">
        <v>108</v>
      </c>
      <c r="C568" s="24" t="s">
        <v>5</v>
      </c>
      <c r="D568" s="24" t="s">
        <v>43</v>
      </c>
      <c r="E568" s="24" t="s">
        <v>792</v>
      </c>
      <c r="F568" s="24">
        <v>500</v>
      </c>
      <c r="G568" s="25"/>
      <c r="H568" s="25">
        <v>2113.59</v>
      </c>
      <c r="I568" s="25">
        <v>2113.5897</v>
      </c>
      <c r="J568" s="25">
        <v>145.10333865000001</v>
      </c>
      <c r="K568" s="25">
        <v>6.8652557613239695</v>
      </c>
      <c r="L568" s="25">
        <v>6.8652557613239695</v>
      </c>
    </row>
    <row r="569" spans="1:12" ht="46.15" x14ac:dyDescent="0.35">
      <c r="A569" s="23" t="s">
        <v>773</v>
      </c>
      <c r="B569" s="24">
        <v>108</v>
      </c>
      <c r="C569" s="24" t="s">
        <v>5</v>
      </c>
      <c r="D569" s="24" t="s">
        <v>43</v>
      </c>
      <c r="E569" s="24" t="s">
        <v>793</v>
      </c>
      <c r="F569" s="24">
        <v>400</v>
      </c>
      <c r="G569" s="25"/>
      <c r="H569" s="25">
        <v>107664.16</v>
      </c>
      <c r="I569" s="25">
        <v>109664.1596</v>
      </c>
      <c r="J569" s="25">
        <v>24217.84405172</v>
      </c>
      <c r="K569" s="25">
        <v>22.5</v>
      </c>
      <c r="L569" s="25">
        <v>22.083645322277199</v>
      </c>
    </row>
    <row r="570" spans="1:12" ht="46.15" x14ac:dyDescent="0.35">
      <c r="A570" s="23" t="s">
        <v>794</v>
      </c>
      <c r="B570" s="24">
        <v>109</v>
      </c>
      <c r="C570" s="24" t="s">
        <v>5</v>
      </c>
      <c r="D570" s="24" t="s">
        <v>41</v>
      </c>
      <c r="E570" s="24" t="s">
        <v>795</v>
      </c>
      <c r="F570" s="24">
        <v>400</v>
      </c>
      <c r="G570" s="25"/>
      <c r="H570" s="25">
        <v>6933.7</v>
      </c>
      <c r="I570" s="25">
        <v>6933.7</v>
      </c>
      <c r="J570" s="25">
        <v>6933.7</v>
      </c>
      <c r="K570" s="25">
        <v>100</v>
      </c>
      <c r="L570" s="25">
        <v>100</v>
      </c>
    </row>
    <row r="571" spans="1:12" ht="30" x14ac:dyDescent="0.35">
      <c r="A571" s="28" t="s">
        <v>796</v>
      </c>
      <c r="B571" s="55"/>
      <c r="C571" s="55"/>
      <c r="D571" s="29"/>
      <c r="E571" s="55" t="s">
        <v>797</v>
      </c>
      <c r="F571" s="55"/>
      <c r="G571" s="37">
        <v>31454.63</v>
      </c>
      <c r="H571" s="37">
        <f t="shared" ref="H571" si="12">SUM(H572:H575)</f>
        <v>31354.63</v>
      </c>
      <c r="I571" s="37">
        <v>32645.999599999999</v>
      </c>
      <c r="J571" s="37">
        <v>5737.56893666</v>
      </c>
      <c r="K571" s="37">
        <v>18.298950966388443</v>
      </c>
      <c r="L571" s="37">
        <v>17.575105700424011</v>
      </c>
    </row>
    <row r="572" spans="1:12" ht="61.5" x14ac:dyDescent="0.35">
      <c r="A572" s="23" t="s">
        <v>798</v>
      </c>
      <c r="B572" s="24">
        <v>107</v>
      </c>
      <c r="C572" s="24" t="s">
        <v>5</v>
      </c>
      <c r="D572" s="24" t="s">
        <v>41</v>
      </c>
      <c r="E572" s="24" t="s">
        <v>799</v>
      </c>
      <c r="F572" s="24">
        <v>800</v>
      </c>
      <c r="G572" s="25"/>
      <c r="H572" s="25">
        <v>7847.79</v>
      </c>
      <c r="I572" s="25">
        <v>7847.7945</v>
      </c>
      <c r="J572" s="25">
        <v>2702.28526169</v>
      </c>
      <c r="K572" s="25">
        <v>34.433690404227583</v>
      </c>
      <c r="L572" s="25">
        <v>34.433690404227583</v>
      </c>
    </row>
    <row r="573" spans="1:12" ht="76.900000000000006" x14ac:dyDescent="0.35">
      <c r="A573" s="23" t="s">
        <v>800</v>
      </c>
      <c r="B573" s="24">
        <v>107</v>
      </c>
      <c r="C573" s="24" t="s">
        <v>5</v>
      </c>
      <c r="D573" s="24" t="s">
        <v>41</v>
      </c>
      <c r="E573" s="24" t="s">
        <v>801</v>
      </c>
      <c r="F573" s="24">
        <v>800</v>
      </c>
      <c r="G573" s="25"/>
      <c r="H573" s="25">
        <v>1049.8499999999999</v>
      </c>
      <c r="I573" s="25">
        <v>1049.8499999999999</v>
      </c>
      <c r="J573" s="25">
        <v>419.94</v>
      </c>
      <c r="K573" s="25">
        <v>40</v>
      </c>
      <c r="L573" s="25">
        <v>40</v>
      </c>
    </row>
    <row r="574" spans="1:12" ht="46.15" x14ac:dyDescent="0.35">
      <c r="A574" s="23" t="s">
        <v>773</v>
      </c>
      <c r="B574" s="24">
        <v>107</v>
      </c>
      <c r="C574" s="24" t="s">
        <v>5</v>
      </c>
      <c r="D574" s="24" t="s">
        <v>41</v>
      </c>
      <c r="E574" s="24" t="s">
        <v>802</v>
      </c>
      <c r="F574" s="24">
        <v>400</v>
      </c>
      <c r="G574" s="25"/>
      <c r="H574" s="25">
        <v>21256.99</v>
      </c>
      <c r="I574" s="25">
        <v>22448.355100000001</v>
      </c>
      <c r="J574" s="25">
        <v>2084.9279782899998</v>
      </c>
      <c r="K574" s="25">
        <v>9.8000000000000007</v>
      </c>
      <c r="L574" s="25">
        <v>9.2876648155392019</v>
      </c>
    </row>
    <row r="575" spans="1:12" ht="61.5" x14ac:dyDescent="0.35">
      <c r="A575" s="23" t="s">
        <v>803</v>
      </c>
      <c r="B575" s="24">
        <v>107</v>
      </c>
      <c r="C575" s="24" t="s">
        <v>5</v>
      </c>
      <c r="D575" s="24" t="s">
        <v>41</v>
      </c>
      <c r="E575" s="24" t="s">
        <v>804</v>
      </c>
      <c r="F575" s="24">
        <v>500</v>
      </c>
      <c r="G575" s="25"/>
      <c r="H575" s="25">
        <v>1200</v>
      </c>
      <c r="I575" s="25">
        <v>1300</v>
      </c>
      <c r="J575" s="25">
        <v>530.41569668</v>
      </c>
      <c r="K575" s="25">
        <v>44.201308056666669</v>
      </c>
      <c r="L575" s="25">
        <v>40.801207436923079</v>
      </c>
    </row>
    <row r="576" spans="1:12" ht="30" x14ac:dyDescent="0.35">
      <c r="A576" s="28" t="s">
        <v>805</v>
      </c>
      <c r="B576" s="55"/>
      <c r="C576" s="55"/>
      <c r="D576" s="29"/>
      <c r="E576" s="55" t="s">
        <v>806</v>
      </c>
      <c r="F576" s="55"/>
      <c r="G576" s="37">
        <f>SUM(G577)</f>
        <v>87.99</v>
      </c>
      <c r="H576" s="37">
        <f t="shared" ref="H576:I576" si="13">SUM(H577)</f>
        <v>87.99</v>
      </c>
      <c r="I576" s="37">
        <f t="shared" si="13"/>
        <v>87.99</v>
      </c>
      <c r="J576" s="37">
        <v>0</v>
      </c>
      <c r="K576" s="38">
        <v>0</v>
      </c>
      <c r="L576" s="38">
        <v>0</v>
      </c>
    </row>
    <row r="577" spans="1:15" ht="46.15" x14ac:dyDescent="0.35">
      <c r="A577" s="23" t="s">
        <v>794</v>
      </c>
      <c r="B577" s="24">
        <v>109</v>
      </c>
      <c r="C577" s="24" t="s">
        <v>5</v>
      </c>
      <c r="D577" s="24" t="s">
        <v>41</v>
      </c>
      <c r="E577" s="24" t="s">
        <v>807</v>
      </c>
      <c r="F577" s="24">
        <v>400</v>
      </c>
      <c r="G577" s="25">
        <v>87.99</v>
      </c>
      <c r="H577" s="25">
        <v>87.99</v>
      </c>
      <c r="I577" s="25">
        <v>87.99</v>
      </c>
      <c r="J577" s="25">
        <v>0</v>
      </c>
      <c r="K577" s="25">
        <v>0</v>
      </c>
      <c r="L577" s="25">
        <v>0</v>
      </c>
    </row>
    <row r="578" spans="1:15" ht="15" x14ac:dyDescent="0.35">
      <c r="A578" s="28" t="s">
        <v>808</v>
      </c>
      <c r="B578" s="55"/>
      <c r="C578" s="55"/>
      <c r="D578" s="29"/>
      <c r="E578" s="55" t="s">
        <v>809</v>
      </c>
      <c r="F578" s="55"/>
      <c r="G578" s="37">
        <v>40287.86</v>
      </c>
      <c r="H578" s="37">
        <f t="shared" ref="H578" si="14">H579+H580</f>
        <v>38606.6</v>
      </c>
      <c r="I578" s="37">
        <v>40287.859799999998</v>
      </c>
      <c r="J578" s="37">
        <v>10840.322477850001</v>
      </c>
      <c r="K578" s="37">
        <v>28.078930109192708</v>
      </c>
      <c r="L578" s="37">
        <v>26.907168888256511</v>
      </c>
    </row>
    <row r="579" spans="1:15" ht="46.15" x14ac:dyDescent="0.35">
      <c r="A579" s="23" t="s">
        <v>773</v>
      </c>
      <c r="B579" s="24">
        <v>110</v>
      </c>
      <c r="C579" s="24" t="s">
        <v>5</v>
      </c>
      <c r="D579" s="24" t="s">
        <v>41</v>
      </c>
      <c r="E579" s="24" t="s">
        <v>810</v>
      </c>
      <c r="F579" s="24">
        <v>400</v>
      </c>
      <c r="G579" s="25"/>
      <c r="H579" s="25">
        <v>19812.37</v>
      </c>
      <c r="I579" s="25">
        <v>21493.625199999999</v>
      </c>
      <c r="J579" s="25">
        <v>1389.85518585</v>
      </c>
      <c r="K579" s="25">
        <v>7</v>
      </c>
      <c r="L579" s="25">
        <v>6.4663600156664129</v>
      </c>
    </row>
    <row r="580" spans="1:15" ht="61.5" x14ac:dyDescent="0.35">
      <c r="A580" s="58" t="s">
        <v>811</v>
      </c>
      <c r="B580" s="59">
        <v>110</v>
      </c>
      <c r="C580" s="59" t="s">
        <v>5</v>
      </c>
      <c r="D580" s="59" t="s">
        <v>41</v>
      </c>
      <c r="E580" s="59" t="s">
        <v>810</v>
      </c>
      <c r="F580" s="59">
        <v>600</v>
      </c>
      <c r="G580" s="44"/>
      <c r="H580" s="44">
        <v>18794.23</v>
      </c>
      <c r="I580" s="44">
        <v>18794.2346</v>
      </c>
      <c r="J580" s="44">
        <v>9450.4672920000012</v>
      </c>
      <c r="K580" s="44">
        <v>50.28386360570385</v>
      </c>
      <c r="L580" s="44">
        <v>50.28386360570385</v>
      </c>
    </row>
    <row r="581" spans="1:15" ht="47.25" x14ac:dyDescent="0.45">
      <c r="A581" s="157" t="s">
        <v>882</v>
      </c>
      <c r="B581" s="158"/>
      <c r="C581" s="158"/>
      <c r="D581" s="159"/>
      <c r="E581" s="158"/>
      <c r="F581" s="158"/>
      <c r="G581" s="160">
        <f>SUM(G13,G80,G118,G207,G218,G290,G323,G335,G363,G450,G482,G509,G549)</f>
        <v>1718727.6932000001</v>
      </c>
      <c r="H581" s="161">
        <v>1714822.3341000001</v>
      </c>
      <c r="I581" s="162">
        <v>1722980.1148000001</v>
      </c>
      <c r="J581" s="163">
        <v>558771.85013507004</v>
      </c>
      <c r="K581" s="163">
        <v>32.6</v>
      </c>
      <c r="L581" s="163">
        <v>32.4</v>
      </c>
    </row>
    <row r="582" spans="1:15" ht="15.4" x14ac:dyDescent="0.45">
      <c r="A582" s="164"/>
      <c r="B582" s="165"/>
      <c r="C582" s="165"/>
      <c r="D582" s="166"/>
      <c r="E582" s="165"/>
      <c r="F582" s="165"/>
      <c r="G582" s="167"/>
      <c r="H582" s="168"/>
      <c r="I582" s="169"/>
      <c r="J582" s="170"/>
      <c r="K582" s="170"/>
      <c r="L582" s="170"/>
    </row>
    <row r="583" spans="1:15" ht="36.75" customHeight="1" x14ac:dyDescent="0.35">
      <c r="A583" s="183" t="s">
        <v>812</v>
      </c>
      <c r="B583" s="186"/>
      <c r="C583" s="186"/>
      <c r="D583" s="186"/>
      <c r="E583" s="186"/>
      <c r="F583" s="186"/>
      <c r="G583" s="186"/>
      <c r="H583" s="186"/>
      <c r="I583" s="186"/>
      <c r="J583" s="186"/>
      <c r="K583" s="186"/>
      <c r="L583" s="186"/>
      <c r="O583" s="8"/>
    </row>
    <row r="584" spans="1:15" ht="18" customHeight="1" x14ac:dyDescent="0.35">
      <c r="A584" s="187" t="s">
        <v>813</v>
      </c>
      <c r="B584" s="187"/>
      <c r="C584" s="187"/>
      <c r="D584" s="187"/>
      <c r="E584" s="187"/>
      <c r="F584" s="187"/>
      <c r="G584" s="187"/>
      <c r="H584" s="187"/>
      <c r="I584" s="187"/>
      <c r="J584" s="187"/>
      <c r="K584" s="187"/>
      <c r="L584" s="187"/>
      <c r="O584" s="8"/>
    </row>
    <row r="585" spans="1:15" ht="18.75" customHeight="1" x14ac:dyDescent="0.35">
      <c r="A585" s="183" t="s">
        <v>814</v>
      </c>
      <c r="B585" s="183"/>
      <c r="C585" s="183"/>
      <c r="D585" s="183"/>
      <c r="E585" s="183"/>
      <c r="F585" s="183"/>
      <c r="G585" s="183"/>
      <c r="H585" s="183"/>
      <c r="I585" s="183"/>
      <c r="J585" s="183"/>
      <c r="K585" s="183"/>
      <c r="L585" s="183"/>
      <c r="O585" s="8"/>
    </row>
    <row r="586" spans="1:15" ht="34.5" customHeight="1" x14ac:dyDescent="0.35">
      <c r="A586" s="184" t="s">
        <v>883</v>
      </c>
      <c r="B586" s="183"/>
      <c r="C586" s="183"/>
      <c r="D586" s="183"/>
      <c r="E586" s="183"/>
      <c r="F586" s="183"/>
      <c r="G586" s="183"/>
      <c r="H586" s="183"/>
      <c r="I586" s="183"/>
      <c r="J586" s="183"/>
      <c r="K586" s="183"/>
      <c r="L586" s="183"/>
      <c r="O586" s="8"/>
    </row>
    <row r="587" spans="1:15" ht="33" customHeight="1" x14ac:dyDescent="0.35">
      <c r="A587" s="184" t="s">
        <v>884</v>
      </c>
      <c r="B587" s="183"/>
      <c r="C587" s="183"/>
      <c r="D587" s="183"/>
      <c r="E587" s="183"/>
      <c r="F587" s="183"/>
      <c r="G587" s="183"/>
      <c r="H587" s="183"/>
      <c r="I587" s="183"/>
      <c r="J587" s="183"/>
      <c r="K587" s="183"/>
      <c r="L587" s="183"/>
      <c r="O587" s="8"/>
    </row>
    <row r="591" spans="1:15" x14ac:dyDescent="0.35">
      <c r="C591" s="8"/>
      <c r="D591" s="11"/>
      <c r="E591" s="11"/>
      <c r="F591" s="11"/>
      <c r="G591" s="9"/>
      <c r="H591" s="9"/>
      <c r="I591" s="9"/>
      <c r="J591" s="9"/>
    </row>
    <row r="592" spans="1:15" x14ac:dyDescent="0.35">
      <c r="C592" s="8"/>
      <c r="D592" s="11"/>
      <c r="E592" s="11"/>
      <c r="F592" s="11"/>
      <c r="G592" s="9"/>
      <c r="H592" s="9"/>
      <c r="I592" s="9"/>
      <c r="J592" s="9"/>
    </row>
    <row r="593" spans="3:10" x14ac:dyDescent="0.35">
      <c r="C593" s="8"/>
      <c r="D593" s="11"/>
      <c r="E593" s="11"/>
      <c r="F593" s="11"/>
      <c r="G593" s="9"/>
      <c r="H593" s="9"/>
      <c r="I593" s="9"/>
      <c r="J593" s="9"/>
    </row>
    <row r="594" spans="3:10" x14ac:dyDescent="0.35">
      <c r="C594" s="8"/>
      <c r="D594" s="11"/>
      <c r="E594" s="11"/>
      <c r="F594" s="11"/>
      <c r="G594" s="9"/>
      <c r="H594" s="9"/>
      <c r="I594" s="9"/>
      <c r="J594" s="9"/>
    </row>
  </sheetData>
  <autoFilter ref="A12:L587"/>
  <mergeCells count="31">
    <mergeCell ref="A585:L585"/>
    <mergeCell ref="A586:L586"/>
    <mergeCell ref="A587:L587"/>
    <mergeCell ref="G41:G43"/>
    <mergeCell ref="A66:A67"/>
    <mergeCell ref="A68:A70"/>
    <mergeCell ref="A72:A74"/>
    <mergeCell ref="A583:L583"/>
    <mergeCell ref="A584:L584"/>
    <mergeCell ref="G34:G35"/>
    <mergeCell ref="A8:A11"/>
    <mergeCell ref="B8:F9"/>
    <mergeCell ref="G8:G11"/>
    <mergeCell ref="H8:I8"/>
    <mergeCell ref="B10:B11"/>
    <mergeCell ref="C10:C11"/>
    <mergeCell ref="D10:D11"/>
    <mergeCell ref="E10:E11"/>
    <mergeCell ref="F10:F11"/>
    <mergeCell ref="G17:G18"/>
    <mergeCell ref="J8:L8"/>
    <mergeCell ref="H9:H11"/>
    <mergeCell ref="I9:I11"/>
    <mergeCell ref="J9:J11"/>
    <mergeCell ref="K9:L10"/>
    <mergeCell ref="A6:L6"/>
    <mergeCell ref="K1:L1"/>
    <mergeCell ref="A2:L2"/>
    <mergeCell ref="A3:L3"/>
    <mergeCell ref="A4:L4"/>
    <mergeCell ref="A5:L5"/>
  </mergeCells>
  <pageMargins left="0.78740157480314965" right="0.39370078740157483" top="0.39370078740157483" bottom="0.39370078740157483" header="0" footer="0.19685039370078741"/>
  <pageSetup paperSize="9" scale="42" fitToHeight="0" orientation="portrait" r:id="rId1"/>
  <headerFooter>
    <oddFooter>&amp;C&amp;P</oddFooter>
  </headerFooter>
  <rowBreaks count="1" manualBreakCount="1">
    <brk id="577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НП</vt:lpstr>
      <vt:lpstr>'Приложение № 2 НП'!Заголовки_для_печати</vt:lpstr>
      <vt:lpstr>'Приложение № 2 НП'!Область_печати</vt:lpstr>
    </vt:vector>
  </TitlesOfParts>
  <Company>FK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А.М.</dc:creator>
  <cp:lastModifiedBy>Дмитрий  Владимирович Машьянов</cp:lastModifiedBy>
  <cp:lastPrinted>2019-08-09T12:56:16Z</cp:lastPrinted>
  <dcterms:created xsi:type="dcterms:W3CDTF">2010-08-04T11:08:44Z</dcterms:created>
  <dcterms:modified xsi:type="dcterms:W3CDTF">2019-08-13T08:03:53Z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Public">
    <vt:lpwstr>0</vt:lpwstr>
  </property>
  <property fmtid="{D5CDD505-2E9C-101B-9397-08002B2CF9AE}" pid="3" name="PublishDate">
    <vt:lpwstr>2010-08-17T00:00:00Z</vt:lpwstr>
  </property>
  <property fmtid="{D5CDD505-2E9C-101B-9397-08002B2CF9AE}" pid="4" name="Position">
    <vt:lpwstr>100.000000000000</vt:lpwstr>
  </property>
  <property fmtid="{D5CDD505-2E9C-101B-9397-08002B2CF9AE}" pid="5" name="PositionInView">
    <vt:lpwstr>100.000000000000</vt:lpwstr>
  </property>
  <property fmtid="{D5CDD505-2E9C-101B-9397-08002B2CF9AE}" pid="6" name="StatusExt">
    <vt:lpwstr>Без статуса</vt:lpwstr>
  </property>
  <property fmtid="{D5CDD505-2E9C-101B-9397-08002B2CF9AE}" pid="7" name="ContentType">
    <vt:lpwstr>Документ с атрибутами</vt:lpwstr>
  </property>
  <property fmtid="{D5CDD505-2E9C-101B-9397-08002B2CF9AE}" pid="8" name="FullName">
    <vt:lpwstr>&lt;div&gt;Отчет об исполнении консолидированного бюджета Российской Федерации и бюджетов государственных внебюджетных фондов на 1 июля 2010 года&lt;/div&gt;</vt:lpwstr>
  </property>
</Properties>
</file>