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27795" windowHeight="11310"/>
  </bookViews>
  <sheets>
    <sheet name="Таблица 8" sheetId="1" r:id="rId1"/>
  </sheets>
  <definedNames>
    <definedName name="_xlnm.Print_Area" localSheetId="0">'Таблица 8'!#REF!</definedName>
  </definedNames>
  <calcPr calcId="145621"/>
</workbook>
</file>

<file path=xl/calcChain.xml><?xml version="1.0" encoding="utf-8"?>
<calcChain xmlns="http://schemas.openxmlformats.org/spreadsheetml/2006/main">
  <c r="J200" i="1" l="1"/>
  <c r="I200" i="1"/>
  <c r="G200" i="1"/>
  <c r="F200" i="1"/>
  <c r="E200" i="1"/>
  <c r="D200" i="1"/>
  <c r="C200" i="1"/>
  <c r="N172" i="1"/>
  <c r="M172" i="1"/>
  <c r="L172" i="1"/>
  <c r="N166" i="1"/>
  <c r="M166" i="1"/>
  <c r="L166" i="1"/>
  <c r="N161" i="1"/>
  <c r="N200" i="1" s="1"/>
  <c r="N201" i="1" s="1"/>
  <c r="M161" i="1"/>
  <c r="M200" i="1" s="1"/>
  <c r="M201" i="1" s="1"/>
  <c r="K161" i="1"/>
  <c r="K200" i="1" s="1"/>
  <c r="H161" i="1"/>
  <c r="H200" i="1" s="1"/>
  <c r="K138" i="1"/>
  <c r="J138" i="1"/>
  <c r="I138" i="1"/>
  <c r="G138" i="1"/>
  <c r="F138" i="1"/>
  <c r="E138" i="1"/>
  <c r="D138" i="1"/>
  <c r="C138" i="1"/>
  <c r="H125" i="1"/>
  <c r="H138" i="1" s="1"/>
  <c r="N110" i="1"/>
  <c r="M110" i="1"/>
  <c r="L110" i="1"/>
  <c r="N104" i="1"/>
  <c r="M104" i="1"/>
  <c r="L104" i="1"/>
  <c r="N99" i="1"/>
  <c r="N138" i="1" s="1"/>
  <c r="M99" i="1"/>
  <c r="M138" i="1" s="1"/>
  <c r="L99" i="1"/>
  <c r="L138" i="1" s="1"/>
  <c r="K99" i="1"/>
  <c r="N76" i="1"/>
  <c r="J76" i="1"/>
  <c r="I76" i="1"/>
  <c r="H76" i="1"/>
  <c r="G76" i="1"/>
  <c r="F76" i="1"/>
  <c r="E76" i="1"/>
  <c r="D76" i="1"/>
  <c r="C76" i="1"/>
  <c r="N48" i="1"/>
  <c r="M48" i="1"/>
  <c r="L48" i="1"/>
  <c r="N42" i="1"/>
  <c r="M42" i="1"/>
  <c r="L42" i="1"/>
  <c r="N37" i="1"/>
  <c r="M37" i="1"/>
  <c r="M76" i="1" s="1"/>
  <c r="L37" i="1"/>
  <c r="L76" i="1" s="1"/>
  <c r="K37" i="1"/>
  <c r="K76" i="1" s="1"/>
  <c r="L161" i="1" l="1"/>
  <c r="L200" i="1" s="1"/>
  <c r="L201" i="1" s="1"/>
</calcChain>
</file>

<file path=xl/sharedStrings.xml><?xml version="1.0" encoding="utf-8"?>
<sst xmlns="http://schemas.openxmlformats.org/spreadsheetml/2006/main" count="249" uniqueCount="120">
  <si>
    <r>
      <rPr>
        <sz val="12"/>
        <rFont val="Times New Roman"/>
        <family val="1"/>
        <charset val="204"/>
      </rPr>
      <t>Таблица № 8</t>
    </r>
  </si>
  <si>
    <r>
      <rPr>
        <sz val="13"/>
        <rFont val="Times New Roman"/>
        <family val="1"/>
        <charset val="204"/>
      </rPr>
      <t>Сведения о проведении субъектами Российской Федерации и Министерства обороны Российской Федерации в</t>
    </r>
  </si>
  <si>
    <t>соответствии с пунктом 5 статьи 133 Бюджетного кодекса Российской Федерации сверки исходных данных</t>
  </si>
  <si>
    <r>
      <rPr>
        <sz val="13"/>
        <rFont val="Times New Roman"/>
        <family val="1"/>
        <charset val="204"/>
      </rPr>
      <t>необходимых для предоставления субвенций из федерального бюджета в 2016 - 2017 годах на осуществление</t>
    </r>
  </si>
  <si>
    <r>
      <rPr>
        <sz val="13"/>
        <rFont val="Times New Roman"/>
        <family val="1"/>
        <charset val="204"/>
      </rPr>
      <t>полномочий по первичному воинскому учету на территориях, где отсутствуют военные комиссариаты</t>
    </r>
  </si>
  <si>
    <t>СВОД</t>
  </si>
  <si>
    <r>
      <rPr>
        <sz val="8"/>
        <rFont val="Times New Roman"/>
        <family val="1"/>
        <charset val="204"/>
      </rPr>
      <t>(наименование субъекта Российской Федерации)</t>
    </r>
  </si>
  <si>
    <r>
      <rPr>
        <sz val="8"/>
        <rFont val="Times New Roman"/>
        <family val="1"/>
        <charset val="204"/>
      </rPr>
      <t>№ п/п</t>
    </r>
  </si>
  <si>
    <r>
      <rPr>
        <sz val="8"/>
        <rFont val="Times New Roman"/>
        <family val="1"/>
        <charset val="204"/>
      </rPr>
      <t>Наименование субъекта Российской Федерации (год)</t>
    </r>
  </si>
  <si>
    <t>Исходные данные, учтенные при распределении субвенций субъектам Российской Федерации из федерального бюджета (по данным субъекта Российской Федерации)</t>
  </si>
  <si>
    <r>
      <rPr>
        <sz val="8"/>
        <rFont val="Times New Roman"/>
        <family val="1"/>
        <charset val="204"/>
      </rPr>
      <t>Исходные данные, учтенные при распределении субвенций субъектам Российской Федерации из федерального бюджета (по данным Минобороны России)</t>
    </r>
  </si>
  <si>
    <r>
      <rPr>
        <sz val="8"/>
        <rFont val="Times New Roman"/>
        <family val="1"/>
        <charset val="204"/>
      </rPr>
      <t>Отклонения</t>
    </r>
  </si>
  <si>
    <t>Количество граждан, состоявших на воинском учете в органах местного самоуправления</t>
  </si>
  <si>
    <r>
      <rPr>
        <sz val="8"/>
        <rFont val="Times New Roman"/>
        <family val="1"/>
        <charset val="204"/>
      </rPr>
      <t>Количество военно-учетных работников</t>
    </r>
  </si>
  <si>
    <r>
      <rPr>
        <sz val="8"/>
        <rFont val="Times New Roman"/>
        <family val="1"/>
        <charset val="204"/>
      </rPr>
      <t>Количество граждан, состоявших на воинском учете в органах местного самоуправления</t>
    </r>
  </si>
  <si>
    <r>
      <rPr>
        <sz val="8"/>
        <rFont val="Times New Roman"/>
        <family val="1"/>
        <charset val="204"/>
      </rPr>
      <t>Всего</t>
    </r>
  </si>
  <si>
    <r>
      <rPr>
        <sz val="8"/>
        <rFont val="Times New Roman"/>
        <family val="1"/>
        <charset val="204"/>
      </rPr>
      <t>Освобож денных</t>
    </r>
  </si>
  <si>
    <r>
      <rPr>
        <sz val="8"/>
        <rFont val="Times New Roman"/>
        <family val="1"/>
        <charset val="204"/>
      </rPr>
      <t>По совместительс тву</t>
    </r>
  </si>
  <si>
    <r>
      <rPr>
        <sz val="8"/>
        <rFont val="Times New Roman"/>
        <family val="1"/>
        <charset val="204"/>
      </rPr>
      <t>Освобожде иных</t>
    </r>
  </si>
  <si>
    <r>
      <rPr>
        <sz val="8"/>
        <rFont val="Times New Roman"/>
        <family val="1"/>
        <charset val="204"/>
      </rPr>
      <t>По совместите льству</t>
    </r>
  </si>
  <si>
    <t>Всего          (гр.4-гр.8)</t>
  </si>
  <si>
    <t>Освобож денных       (гр.5-гр.9)</t>
  </si>
  <si>
    <t>По совмести тельству  (гр.6-гр.10)</t>
  </si>
  <si>
    <r>
      <rPr>
        <sz val="8"/>
        <rFont val="Times New Roman"/>
        <family val="1"/>
        <charset val="204"/>
      </rPr>
      <t>1</t>
    </r>
  </si>
  <si>
    <r>
      <rPr>
        <sz val="8"/>
        <rFont val="Times New Roman"/>
        <family val="1"/>
        <charset val="204"/>
      </rPr>
      <t>2</t>
    </r>
  </si>
  <si>
    <r>
      <rPr>
        <sz val="8"/>
        <rFont val="Times New Roman"/>
        <family val="1"/>
        <charset val="204"/>
      </rPr>
      <t>3</t>
    </r>
  </si>
  <si>
    <r>
      <rPr>
        <sz val="8"/>
        <rFont val="Times New Roman"/>
        <family val="1"/>
        <charset val="204"/>
      </rPr>
      <t>4</t>
    </r>
  </si>
  <si>
    <r>
      <rPr>
        <sz val="8"/>
        <rFont val="Times New Roman"/>
        <family val="1"/>
        <charset val="204"/>
      </rPr>
      <t>5</t>
    </r>
  </si>
  <si>
    <r>
      <rPr>
        <sz val="8"/>
        <rFont val="Times New Roman"/>
        <family val="1"/>
        <charset val="204"/>
      </rPr>
      <t>6</t>
    </r>
  </si>
  <si>
    <r>
      <rPr>
        <sz val="8"/>
        <rFont val="Times New Roman"/>
        <family val="1"/>
        <charset val="204"/>
      </rPr>
      <t>7</t>
    </r>
  </si>
  <si>
    <r>
      <rPr>
        <sz val="8"/>
        <rFont val="Times New Roman"/>
        <family val="1"/>
        <charset val="204"/>
      </rPr>
      <t>8</t>
    </r>
  </si>
  <si>
    <r>
      <rPr>
        <sz val="8"/>
        <rFont val="Times New Roman"/>
        <family val="1"/>
        <charset val="204"/>
      </rPr>
      <t>9</t>
    </r>
  </si>
  <si>
    <r>
      <rPr>
        <sz val="8"/>
        <rFont val="Times New Roman"/>
        <family val="1"/>
        <charset val="204"/>
      </rPr>
      <t>10</t>
    </r>
  </si>
  <si>
    <r>
      <rPr>
        <sz val="8"/>
        <rFont val="Times New Roman"/>
        <family val="1"/>
        <charset val="204"/>
      </rPr>
      <t>12</t>
    </r>
  </si>
  <si>
    <r>
      <rPr>
        <sz val="8"/>
        <rFont val="Times New Roman"/>
        <family val="1"/>
        <charset val="204"/>
      </rPr>
      <t>13</t>
    </r>
  </si>
  <si>
    <r>
      <rPr>
        <sz val="8"/>
        <rFont val="Times New Roman"/>
        <family val="1"/>
        <charset val="204"/>
      </rPr>
      <t>14</t>
    </r>
  </si>
  <si>
    <t>Амурская область (сверка не проводилась)</t>
  </si>
  <si>
    <t xml:space="preserve">Белгородская область </t>
  </si>
  <si>
    <t xml:space="preserve">Брянская область
</t>
  </si>
  <si>
    <t>Республика Ингушетия</t>
  </si>
  <si>
    <t>40 438</t>
  </si>
  <si>
    <t>Калужская область</t>
  </si>
  <si>
    <t>Кабардино-Балкарская Республика (сверка не проводилась)</t>
  </si>
  <si>
    <t>Кемеровская область сверка не проводилась)</t>
  </si>
  <si>
    <t xml:space="preserve">Республика Коми </t>
  </si>
  <si>
    <t>Республика Крым (сверка не проводилась)</t>
  </si>
  <si>
    <t xml:space="preserve">Курганская область </t>
  </si>
  <si>
    <t>Карачаево - Черкесская Республика</t>
  </si>
  <si>
    <t>Ленинградская область</t>
  </si>
  <si>
    <t>Город Москва</t>
  </si>
  <si>
    <t>Московская область</t>
  </si>
  <si>
    <t>Новгородская область</t>
  </si>
  <si>
    <t>Оренбургская область</t>
  </si>
  <si>
    <t>Ростовская облатсь</t>
  </si>
  <si>
    <t xml:space="preserve">Рязанская область </t>
  </si>
  <si>
    <t>Самарская область</t>
  </si>
  <si>
    <t>Сахалинская область (сверка не проводилась)</t>
  </si>
  <si>
    <t>город Севастополь (сверка не проводилась)</t>
  </si>
  <si>
    <t>Республика Северная Осетия - Алания</t>
  </si>
  <si>
    <t xml:space="preserve">Тамбовская область </t>
  </si>
  <si>
    <t>Тверская область</t>
  </si>
  <si>
    <t>Тульская область</t>
  </si>
  <si>
    <t>Республика Чувашия</t>
  </si>
  <si>
    <t>Ярославская область</t>
  </si>
  <si>
    <t>Астраханская область</t>
  </si>
  <si>
    <t>Забайкальский край</t>
  </si>
  <si>
    <t>Иркутская область</t>
  </si>
  <si>
    <t>Камчатский край</t>
  </si>
  <si>
    <t>Костромская область (сверка не проводилась)</t>
  </si>
  <si>
    <t>Курская область</t>
  </si>
  <si>
    <t>Магаданская область</t>
  </si>
  <si>
    <t>Республика Мордовия</t>
  </si>
  <si>
    <t>Ненецкий автономный округ</t>
  </si>
  <si>
    <t>Республика Саха (Якутия)</t>
  </si>
  <si>
    <t>Республика Татарстан</t>
  </si>
  <si>
    <t>Республика Тыва</t>
  </si>
  <si>
    <t>Республика Хакасия</t>
  </si>
  <si>
    <t>46 930</t>
  </si>
  <si>
    <t xml:space="preserve">Ханты-Мансийский автономный округ – Югра </t>
  </si>
  <si>
    <t>Чукотский автономный округ</t>
  </si>
  <si>
    <t>Ямало-Ненецкий автономный округ</t>
  </si>
  <si>
    <t>Республика Башкортостан</t>
  </si>
  <si>
    <t>Владимирская область</t>
  </si>
  <si>
    <t xml:space="preserve">Волгоградская область </t>
  </si>
  <si>
    <t>Вологодская область</t>
  </si>
  <si>
    <t>Республика Дагестан (сверка не проводилась)</t>
  </si>
  <si>
    <t>Еврейская автономная область</t>
  </si>
  <si>
    <t>Республика Алтай</t>
  </si>
  <si>
    <t>Калининградская область (сверка не проводилась)</t>
  </si>
  <si>
    <t>Красноярский край (сверка не проводилась)</t>
  </si>
  <si>
    <t>Мурманская область</t>
  </si>
  <si>
    <t>Орловская область</t>
  </si>
  <si>
    <t>Пензенская область</t>
  </si>
  <si>
    <t>-</t>
  </si>
  <si>
    <t xml:space="preserve">Свердловская область (сверка не проводилась) </t>
  </si>
  <si>
    <t>Ставропольский край</t>
  </si>
  <si>
    <t>Тюменская область</t>
  </si>
  <si>
    <t>Удмуртская Республика</t>
  </si>
  <si>
    <t>Ульяновская область</t>
  </si>
  <si>
    <t>Челябинская область</t>
  </si>
  <si>
    <t>ИТОГО на 2016 год</t>
  </si>
  <si>
    <t xml:space="preserve">Брянская область </t>
  </si>
  <si>
    <t>42 452</t>
  </si>
  <si>
    <t>Карачаево -Черкесская Республика</t>
  </si>
  <si>
    <t xml:space="preserve">Московская область </t>
  </si>
  <si>
    <t xml:space="preserve">Ростовская область </t>
  </si>
  <si>
    <t xml:space="preserve">46 123 </t>
  </si>
  <si>
    <t>0</t>
  </si>
  <si>
    <t xml:space="preserve">                                  -  </t>
  </si>
  <si>
    <t>46 969</t>
  </si>
  <si>
    <t>Чукотский автономный округ (сверка не проводилась)</t>
  </si>
  <si>
    <t>Итого на 2017 год</t>
  </si>
  <si>
    <t>Брянская область</t>
  </si>
  <si>
    <t>Карачаево-Черкесская Республика</t>
  </si>
  <si>
    <t>45 478</t>
  </si>
  <si>
    <t>Ханты-Мансийский автономный округ – Югра (сверка не проводена на момент совместного ЭАМ)</t>
  </si>
  <si>
    <t>Итого на 2018 год:</t>
  </si>
  <si>
    <t>Итого расхождение исходных данных за исследуемый период:</t>
  </si>
  <si>
    <t>Приложение № 3</t>
  </si>
  <si>
    <t>Примечание : показатели "0" соответствуют значениям "нет данных" или "нет расхождения", учтены для соблюдения электронного формата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</si>
</sst>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[$-419]General"/>
    <numFmt numFmtId="166" formatCode="00"/>
    <numFmt numFmtId="167" formatCode="000"/>
    <numFmt numFmtId="168" formatCode="0.0"/>
    <numFmt numFmtId="169" formatCode="_-* #,##0.00\ _₽_-;\-* #,##0.00\ _₽_-;_-* &quot;-&quot;??\ _₽_-;_-@_-"/>
  </numFmts>
  <fonts count="56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Calibri"/>
      <family val="2"/>
      <scheme val="minor"/>
    </font>
    <font>
      <sz val="10"/>
      <color theme="1"/>
      <name val="Arial1"/>
      <charset val="204"/>
    </font>
    <font>
      <sz val="10"/>
      <name val="Arial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8"/>
      <color rgb="FFFFFFFF"/>
      <name val="Times New Roman"/>
      <family val="1"/>
      <charset val="204"/>
    </font>
    <font>
      <sz val="11"/>
      <color rgb="FFFFFFFF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FFFFFF"/>
      <name val="Arial Cyr"/>
    </font>
    <font>
      <sz val="8"/>
      <color rgb="FF000000"/>
      <name val="Arial Cy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color indexed="9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FF0000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08">
    <xf numFmtId="0" fontId="0" fillId="0" borderId="0"/>
    <xf numFmtId="43" fontId="2" fillId="0" borderId="0" applyFont="0" applyFill="0" applyBorder="0" applyAlignment="0" applyProtection="0"/>
    <xf numFmtId="0" fontId="8" fillId="0" borderId="0"/>
    <xf numFmtId="0" fontId="1" fillId="0" borderId="0"/>
    <xf numFmtId="0" fontId="10" fillId="0" borderId="0"/>
    <xf numFmtId="0" fontId="11" fillId="0" borderId="0"/>
    <xf numFmtId="0" fontId="1" fillId="0" borderId="0">
      <alignment vertical="center"/>
    </xf>
    <xf numFmtId="0" fontId="8" fillId="0" borderId="0"/>
    <xf numFmtId="0" fontId="1" fillId="0" borderId="0"/>
    <xf numFmtId="0" fontId="14" fillId="0" borderId="0"/>
    <xf numFmtId="0" fontId="1" fillId="0" borderId="0"/>
    <xf numFmtId="0" fontId="12" fillId="0" borderId="10">
      <alignment vertical="center" shrinkToFit="1"/>
    </xf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20" fillId="0" borderId="0"/>
    <xf numFmtId="165" fontId="21" fillId="0" borderId="0"/>
    <xf numFmtId="0" fontId="22" fillId="0" borderId="0"/>
    <xf numFmtId="165" fontId="23" fillId="0" borderId="0"/>
    <xf numFmtId="0" fontId="1" fillId="0" borderId="0"/>
    <xf numFmtId="0" fontId="24" fillId="0" borderId="0"/>
    <xf numFmtId="0" fontId="24" fillId="0" borderId="0"/>
    <xf numFmtId="0" fontId="20" fillId="0" borderId="0"/>
    <xf numFmtId="0" fontId="25" fillId="17" borderId="0">
      <alignment horizontal="left"/>
    </xf>
    <xf numFmtId="49" fontId="26" fillId="0" borderId="0"/>
    <xf numFmtId="49" fontId="27" fillId="0" borderId="0"/>
    <xf numFmtId="49" fontId="28" fillId="0" borderId="0"/>
    <xf numFmtId="49" fontId="26" fillId="0" borderId="11">
      <alignment horizontal="center" vertical="top" wrapText="1"/>
    </xf>
    <xf numFmtId="49" fontId="26" fillId="0" borderId="11">
      <alignment horizontal="center"/>
    </xf>
    <xf numFmtId="0" fontId="12" fillId="0" borderId="0"/>
    <xf numFmtId="0" fontId="29" fillId="0" borderId="0">
      <alignment horizontal="center" vertical="top" wrapText="1"/>
    </xf>
    <xf numFmtId="0" fontId="29" fillId="0" borderId="0">
      <alignment horizontal="center" wrapText="1"/>
    </xf>
    <xf numFmtId="0" fontId="30" fillId="0" borderId="0"/>
    <xf numFmtId="0" fontId="31" fillId="0" borderId="0"/>
    <xf numFmtId="0" fontId="12" fillId="0" borderId="0"/>
    <xf numFmtId="0" fontId="12" fillId="0" borderId="0">
      <alignment wrapText="1"/>
    </xf>
    <xf numFmtId="0" fontId="12" fillId="0" borderId="0">
      <alignment wrapText="1"/>
    </xf>
    <xf numFmtId="0" fontId="12" fillId="0" borderId="12"/>
    <xf numFmtId="0" fontId="31" fillId="0" borderId="13">
      <alignment horizontal="center" vertical="top" wrapText="1"/>
    </xf>
    <xf numFmtId="0" fontId="31" fillId="0" borderId="14">
      <alignment horizontal="center"/>
    </xf>
    <xf numFmtId="0" fontId="25" fillId="17" borderId="15">
      <alignment horizontal="left"/>
    </xf>
    <xf numFmtId="0" fontId="31" fillId="0" borderId="12"/>
    <xf numFmtId="0" fontId="31" fillId="0" borderId="14">
      <alignment horizontal="center" wrapText="1"/>
    </xf>
    <xf numFmtId="0" fontId="12" fillId="0" borderId="0">
      <alignment horizontal="left" wrapText="1"/>
    </xf>
    <xf numFmtId="0" fontId="31" fillId="0" borderId="13">
      <alignment horizontal="center" vertical="top" wrapText="1"/>
    </xf>
    <xf numFmtId="0" fontId="30" fillId="0" borderId="0">
      <alignment horizontal="right"/>
    </xf>
    <xf numFmtId="0" fontId="31" fillId="0" borderId="0">
      <alignment horizontal="right"/>
    </xf>
    <xf numFmtId="0" fontId="31" fillId="0" borderId="0">
      <alignment horizontal="center"/>
    </xf>
    <xf numFmtId="0" fontId="31" fillId="0" borderId="13">
      <alignment horizontal="center" vertical="top" wrapText="1"/>
    </xf>
    <xf numFmtId="0" fontId="12" fillId="0" borderId="12"/>
    <xf numFmtId="0" fontId="12" fillId="0" borderId="10">
      <alignment wrapText="1"/>
    </xf>
    <xf numFmtId="0" fontId="12" fillId="0" borderId="10"/>
    <xf numFmtId="0" fontId="12" fillId="0" borderId="10">
      <alignment horizontal="left" wrapText="1"/>
    </xf>
    <xf numFmtId="0" fontId="32" fillId="0" borderId="13">
      <alignment horizontal="center" vertical="top" wrapText="1"/>
    </xf>
    <xf numFmtId="0" fontId="31" fillId="0" borderId="13">
      <alignment horizontal="center" vertical="top" wrapText="1"/>
    </xf>
    <xf numFmtId="0" fontId="31" fillId="0" borderId="13">
      <alignment horizontal="center" vertical="center" textRotation="90" wrapText="1"/>
    </xf>
    <xf numFmtId="0" fontId="12" fillId="0" borderId="0">
      <alignment horizontal="right"/>
    </xf>
    <xf numFmtId="0" fontId="33" fillId="0" borderId="0"/>
    <xf numFmtId="0" fontId="31" fillId="0" borderId="11">
      <alignment horizontal="right"/>
    </xf>
    <xf numFmtId="0" fontId="12" fillId="0" borderId="11">
      <alignment horizontal="right"/>
    </xf>
    <xf numFmtId="0" fontId="31" fillId="0" borderId="12">
      <alignment horizontal="center"/>
    </xf>
    <xf numFmtId="0" fontId="31" fillId="0" borderId="13">
      <alignment horizontal="center"/>
    </xf>
    <xf numFmtId="166" fontId="12" fillId="0" borderId="13">
      <alignment horizontal="center"/>
    </xf>
    <xf numFmtId="49" fontId="12" fillId="0" borderId="13">
      <alignment horizontal="center"/>
    </xf>
    <xf numFmtId="167" fontId="12" fillId="0" borderId="13">
      <alignment horizontal="center"/>
    </xf>
    <xf numFmtId="0" fontId="12" fillId="0" borderId="13">
      <alignment horizontal="center"/>
    </xf>
    <xf numFmtId="0" fontId="12" fillId="0" borderId="16"/>
    <xf numFmtId="0" fontId="29" fillId="0" borderId="0"/>
    <xf numFmtId="0" fontId="12" fillId="0" borderId="17"/>
    <xf numFmtId="0" fontId="12" fillId="0" borderId="17">
      <alignment shrinkToFit="1"/>
    </xf>
    <xf numFmtId="0" fontId="28" fillId="0" borderId="11">
      <alignment horizontal="left"/>
    </xf>
    <xf numFmtId="0" fontId="12" fillId="18" borderId="0">
      <alignment horizontal="left"/>
    </xf>
    <xf numFmtId="0" fontId="25" fillId="17" borderId="12">
      <alignment horizontal="left"/>
    </xf>
    <xf numFmtId="0" fontId="12" fillId="0" borderId="13">
      <alignment vertical="center" wrapText="1"/>
    </xf>
    <xf numFmtId="0" fontId="34" fillId="0" borderId="18">
      <alignment vertical="center" wrapText="1"/>
    </xf>
    <xf numFmtId="0" fontId="12" fillId="0" borderId="10">
      <alignment vertical="center" wrapText="1"/>
    </xf>
    <xf numFmtId="0" fontId="25" fillId="17" borderId="16">
      <alignment horizontal="left"/>
    </xf>
    <xf numFmtId="0" fontId="25" fillId="17" borderId="10">
      <alignment horizontal="left"/>
    </xf>
    <xf numFmtId="0" fontId="35" fillId="0" borderId="13">
      <alignment vertical="center" wrapText="1"/>
    </xf>
    <xf numFmtId="3" fontId="12" fillId="0" borderId="13">
      <alignment vertical="center" shrinkToFit="1"/>
    </xf>
    <xf numFmtId="0" fontId="12" fillId="0" borderId="10">
      <alignment vertical="center" shrinkToFit="1"/>
    </xf>
    <xf numFmtId="4" fontId="12" fillId="0" borderId="13">
      <alignment vertical="center" shrinkToFit="1"/>
    </xf>
    <xf numFmtId="168" fontId="12" fillId="0" borderId="10">
      <alignment vertical="center" shrinkToFit="1"/>
    </xf>
    <xf numFmtId="49" fontId="36" fillId="0" borderId="0">
      <alignment shrinkToFit="1"/>
    </xf>
    <xf numFmtId="49" fontId="28" fillId="0" borderId="0">
      <alignment shrinkToFit="1"/>
    </xf>
    <xf numFmtId="49" fontId="12" fillId="0" borderId="0"/>
    <xf numFmtId="49" fontId="25" fillId="0" borderId="0"/>
    <xf numFmtId="0" fontId="12" fillId="0" borderId="0">
      <alignment vertical="center"/>
    </xf>
    <xf numFmtId="0" fontId="12" fillId="0" borderId="0">
      <alignment horizontal="left"/>
    </xf>
    <xf numFmtId="0" fontId="31" fillId="0" borderId="0">
      <alignment vertical="center"/>
    </xf>
    <xf numFmtId="2" fontId="25" fillId="0" borderId="0"/>
    <xf numFmtId="0" fontId="12" fillId="0" borderId="12">
      <alignment horizontal="center" vertical="center"/>
    </xf>
    <xf numFmtId="0" fontId="12" fillId="0" borderId="10">
      <alignment horizontal="center" vertical="center"/>
    </xf>
    <xf numFmtId="0" fontId="12" fillId="0" borderId="0">
      <alignment horizontal="center" vertical="center"/>
    </xf>
    <xf numFmtId="2" fontId="37" fillId="0" borderId="0"/>
    <xf numFmtId="0" fontId="12" fillId="0" borderId="0">
      <alignment horizontal="left"/>
    </xf>
    <xf numFmtId="0" fontId="25" fillId="0" borderId="0"/>
    <xf numFmtId="0" fontId="25" fillId="0" borderId="0">
      <alignment horizontal="left" vertical="top"/>
    </xf>
    <xf numFmtId="0" fontId="12" fillId="0" borderId="12">
      <alignment horizontal="center"/>
    </xf>
    <xf numFmtId="0" fontId="12" fillId="0" borderId="10">
      <alignment horizontal="center" vertical="center"/>
    </xf>
    <xf numFmtId="49" fontId="12" fillId="0" borderId="0">
      <alignment horizontal="center" vertical="center"/>
    </xf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2" borderId="0" applyNumberFormat="0" applyBorder="0" applyAlignment="0" applyProtection="0"/>
    <xf numFmtId="0" fontId="38" fillId="8" borderId="19" applyNumberFormat="0" applyAlignment="0" applyProtection="0"/>
    <xf numFmtId="0" fontId="39" fillId="23" borderId="20" applyNumberFormat="0" applyAlignment="0" applyProtection="0"/>
    <xf numFmtId="0" fontId="40" fillId="23" borderId="19" applyNumberFormat="0" applyAlignment="0" applyProtection="0"/>
    <xf numFmtId="0" fontId="8" fillId="0" borderId="21" applyNumberFormat="0">
      <alignment horizontal="right" vertical="top"/>
    </xf>
    <xf numFmtId="0" fontId="8" fillId="0" borderId="0"/>
    <xf numFmtId="44" fontId="1" fillId="0" borderId="0" applyFont="0" applyFill="0" applyBorder="0" applyAlignment="0" applyProtection="0"/>
    <xf numFmtId="0" fontId="41" fillId="0" borderId="22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25" applyNumberFormat="0" applyFill="0" applyAlignment="0" applyProtection="0"/>
    <xf numFmtId="0" fontId="45" fillId="24" borderId="26" applyNumberFormat="0" applyAlignment="0" applyProtection="0"/>
    <xf numFmtId="0" fontId="46" fillId="0" borderId="0" applyNumberFormat="0" applyFill="0" applyBorder="0" applyAlignment="0" applyProtection="0"/>
    <xf numFmtId="0" fontId="47" fillId="25" borderId="0" applyNumberFormat="0" applyBorder="0" applyAlignment="0" applyProtection="0"/>
    <xf numFmtId="0" fontId="11" fillId="0" borderId="0"/>
    <xf numFmtId="0" fontId="48" fillId="0" borderId="0"/>
    <xf numFmtId="0" fontId="11" fillId="0" borderId="0"/>
    <xf numFmtId="0" fontId="48" fillId="0" borderId="0"/>
    <xf numFmtId="0" fontId="11" fillId="0" borderId="0"/>
    <xf numFmtId="0" fontId="48" fillId="0" borderId="0"/>
    <xf numFmtId="0" fontId="11" fillId="0" borderId="0"/>
    <xf numFmtId="0" fontId="48" fillId="0" borderId="0"/>
    <xf numFmtId="0" fontId="11" fillId="0" borderId="0"/>
    <xf numFmtId="0" fontId="48" fillId="0" borderId="0"/>
    <xf numFmtId="0" fontId="11" fillId="0" borderId="0"/>
    <xf numFmtId="0" fontId="48" fillId="0" borderId="0"/>
    <xf numFmtId="0" fontId="11" fillId="0" borderId="0"/>
    <xf numFmtId="0" fontId="48" fillId="0" borderId="0"/>
    <xf numFmtId="0" fontId="11" fillId="0" borderId="0"/>
    <xf numFmtId="0" fontId="48" fillId="0" borderId="0"/>
    <xf numFmtId="0" fontId="11" fillId="0" borderId="0"/>
    <xf numFmtId="0" fontId="48" fillId="0" borderId="0"/>
    <xf numFmtId="0" fontId="11" fillId="0" borderId="0"/>
    <xf numFmtId="0" fontId="8" fillId="0" borderId="0"/>
    <xf numFmtId="0" fontId="48" fillId="0" borderId="0"/>
    <xf numFmtId="0" fontId="12" fillId="0" borderId="0">
      <alignment vertical="top" wrapText="1"/>
    </xf>
    <xf numFmtId="0" fontId="49" fillId="0" borderId="0"/>
    <xf numFmtId="0" fontId="12" fillId="0" borderId="0">
      <alignment vertical="top" wrapText="1"/>
    </xf>
    <xf numFmtId="0" fontId="1" fillId="0" borderId="0"/>
    <xf numFmtId="0" fontId="48" fillId="0" borderId="0"/>
    <xf numFmtId="0" fontId="2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11" fillId="0" borderId="0"/>
    <xf numFmtId="0" fontId="4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9" fillId="0" borderId="0"/>
    <xf numFmtId="0" fontId="11" fillId="0" borderId="0"/>
    <xf numFmtId="0" fontId="1" fillId="0" borderId="0"/>
    <xf numFmtId="0" fontId="8" fillId="0" borderId="0"/>
    <xf numFmtId="0" fontId="11" fillId="0" borderId="0"/>
    <xf numFmtId="0" fontId="48" fillId="0" borderId="0"/>
    <xf numFmtId="0" fontId="8" fillId="0" borderId="0"/>
    <xf numFmtId="0" fontId="11" fillId="0" borderId="0"/>
    <xf numFmtId="0" fontId="48" fillId="0" borderId="0"/>
    <xf numFmtId="0" fontId="11" fillId="0" borderId="0"/>
    <xf numFmtId="0" fontId="48" fillId="0" borderId="0"/>
    <xf numFmtId="0" fontId="11" fillId="0" borderId="0"/>
    <xf numFmtId="0" fontId="48" fillId="0" borderId="0"/>
    <xf numFmtId="0" fontId="11" fillId="0" borderId="0"/>
    <xf numFmtId="0" fontId="50" fillId="4" borderId="0" applyNumberFormat="0" applyBorder="0" applyAlignment="0" applyProtection="0"/>
    <xf numFmtId="0" fontId="51" fillId="0" borderId="0" applyNumberFormat="0" applyFill="0" applyBorder="0" applyAlignment="0" applyProtection="0"/>
    <xf numFmtId="0" fontId="11" fillId="26" borderId="27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2" fillId="0" borderId="28" applyNumberFormat="0" applyFill="0" applyAlignment="0" applyProtection="0"/>
    <xf numFmtId="0" fontId="53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54" fillId="5" borderId="0" applyNumberFormat="0" applyBorder="0" applyAlignment="0" applyProtection="0"/>
  </cellStyleXfs>
  <cellXfs count="88">
    <xf numFmtId="0" fontId="0" fillId="0" borderId="0" xfId="0"/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7" fillId="0" borderId="9" xfId="0" applyFont="1" applyBorder="1" applyAlignment="1">
      <alignment horizontal="left" wrapText="1"/>
    </xf>
    <xf numFmtId="1" fontId="7" fillId="0" borderId="9" xfId="0" applyNumberFormat="1" applyFont="1" applyBorder="1" applyAlignment="1">
      <alignment vertical="center"/>
    </xf>
    <xf numFmtId="0" fontId="7" fillId="0" borderId="4" xfId="0" applyFont="1" applyBorder="1" applyAlignment="1">
      <alignment horizontal="left" wrapText="1"/>
    </xf>
    <xf numFmtId="1" fontId="7" fillId="0" borderId="9" xfId="0" applyNumberFormat="1" applyFont="1" applyBorder="1" applyAlignment="1"/>
    <xf numFmtId="1" fontId="7" fillId="0" borderId="9" xfId="0" applyNumberFormat="1" applyFont="1" applyBorder="1" applyAlignment="1">
      <alignment vertical="center" wrapText="1"/>
    </xf>
    <xf numFmtId="1" fontId="9" fillId="0" borderId="9" xfId="2" applyNumberFormat="1" applyFont="1" applyBorder="1" applyAlignment="1">
      <alignment vertical="center" wrapText="1"/>
    </xf>
    <xf numFmtId="1" fontId="9" fillId="0" borderId="9" xfId="2" applyNumberFormat="1" applyFont="1" applyFill="1" applyBorder="1" applyAlignment="1">
      <alignment vertical="center" wrapText="1"/>
    </xf>
    <xf numFmtId="1" fontId="7" fillId="0" borderId="9" xfId="0" applyNumberFormat="1" applyFont="1" applyBorder="1" applyAlignment="1">
      <alignment vertical="top" wrapText="1"/>
    </xf>
    <xf numFmtId="1" fontId="9" fillId="0" borderId="9" xfId="3" applyNumberFormat="1" applyFont="1" applyBorder="1" applyAlignment="1">
      <alignment vertical="center" wrapText="1"/>
    </xf>
    <xf numFmtId="1" fontId="7" fillId="0" borderId="9" xfId="4" applyNumberFormat="1" applyFont="1" applyBorder="1" applyAlignment="1">
      <alignment vertical="center" wrapText="1"/>
    </xf>
    <xf numFmtId="1" fontId="7" fillId="0" borderId="9" xfId="4" applyNumberFormat="1" applyFont="1" applyFill="1" applyBorder="1" applyAlignment="1">
      <alignment vertical="center" wrapText="1"/>
    </xf>
    <xf numFmtId="1" fontId="9" fillId="0" borderId="9" xfId="3" applyNumberFormat="1" applyFont="1" applyBorder="1" applyAlignment="1">
      <alignment vertical="top" wrapText="1"/>
    </xf>
    <xf numFmtId="1" fontId="7" fillId="0" borderId="9" xfId="5" applyNumberFormat="1" applyFont="1" applyFill="1" applyBorder="1" applyAlignment="1">
      <alignment vertical="top" wrapText="1"/>
    </xf>
    <xf numFmtId="1" fontId="7" fillId="2" borderId="9" xfId="5" applyNumberFormat="1" applyFont="1" applyFill="1" applyBorder="1" applyAlignment="1">
      <alignment vertical="top" wrapText="1"/>
    </xf>
    <xf numFmtId="1" fontId="9" fillId="0" borderId="9" xfId="4" applyNumberFormat="1" applyFont="1" applyFill="1" applyBorder="1" applyAlignment="1">
      <alignment vertical="center" wrapText="1"/>
    </xf>
    <xf numFmtId="1" fontId="9" fillId="0" borderId="9" xfId="4" applyNumberFormat="1" applyFont="1" applyBorder="1" applyAlignment="1">
      <alignment vertical="center" wrapText="1"/>
    </xf>
    <xf numFmtId="1" fontId="9" fillId="0" borderId="9" xfId="6" applyNumberFormat="1" applyFont="1" applyBorder="1" applyAlignment="1">
      <alignment vertical="top" wrapText="1"/>
    </xf>
    <xf numFmtId="1" fontId="7" fillId="0" borderId="9" xfId="6" applyNumberFormat="1" applyFont="1" applyBorder="1" applyAlignment="1">
      <alignment vertical="top" wrapText="1"/>
    </xf>
    <xf numFmtId="1" fontId="9" fillId="0" borderId="9" xfId="6" applyNumberFormat="1" applyFont="1" applyBorder="1" applyAlignment="1">
      <alignment vertical="center"/>
    </xf>
    <xf numFmtId="0" fontId="7" fillId="0" borderId="9" xfId="0" applyNumberFormat="1" applyFont="1" applyBorder="1" applyAlignment="1"/>
    <xf numFmtId="1" fontId="7" fillId="0" borderId="9" xfId="2" applyNumberFormat="1" applyFont="1" applyFill="1" applyBorder="1" applyAlignment="1">
      <alignment vertical="top"/>
    </xf>
    <xf numFmtId="1" fontId="7" fillId="0" borderId="9" xfId="2" applyNumberFormat="1" applyFont="1" applyBorder="1" applyAlignment="1">
      <alignment vertical="top"/>
    </xf>
    <xf numFmtId="1" fontId="12" fillId="0" borderId="9" xfId="0" applyNumberFormat="1" applyFont="1" applyFill="1" applyBorder="1" applyAlignment="1">
      <alignment vertical="center"/>
    </xf>
    <xf numFmtId="1" fontId="7" fillId="0" borderId="9" xfId="0" applyNumberFormat="1" applyFont="1" applyFill="1" applyBorder="1" applyAlignment="1">
      <alignment vertical="center" wrapText="1"/>
    </xf>
    <xf numFmtId="1" fontId="7" fillId="2" borderId="9" xfId="2" applyNumberFormat="1" applyFont="1" applyFill="1" applyBorder="1" applyAlignment="1">
      <alignment vertical="center" wrapText="1"/>
    </xf>
    <xf numFmtId="1" fontId="7" fillId="0" borderId="9" xfId="2" applyNumberFormat="1" applyFont="1" applyBorder="1" applyAlignment="1">
      <alignment vertical="center" wrapText="1"/>
    </xf>
    <xf numFmtId="1" fontId="12" fillId="0" borderId="9" xfId="4" applyNumberFormat="1" applyFont="1" applyBorder="1" applyAlignment="1">
      <alignment vertical="center" wrapText="1"/>
    </xf>
    <xf numFmtId="1" fontId="7" fillId="0" borderId="9" xfId="0" applyNumberFormat="1" applyFont="1" applyFill="1" applyBorder="1" applyAlignment="1">
      <alignment vertical="center"/>
    </xf>
    <xf numFmtId="1" fontId="7" fillId="0" borderId="9" xfId="2" applyNumberFormat="1" applyFont="1" applyBorder="1" applyAlignment="1">
      <alignment vertical="center"/>
    </xf>
    <xf numFmtId="1" fontId="7" fillId="0" borderId="9" xfId="7" applyNumberFormat="1" applyFont="1" applyBorder="1" applyAlignment="1">
      <alignment vertical="top"/>
    </xf>
    <xf numFmtId="1" fontId="9" fillId="2" borderId="9" xfId="8" applyNumberFormat="1" applyFont="1" applyFill="1" applyBorder="1" applyAlignment="1">
      <alignment vertical="center" wrapText="1"/>
    </xf>
    <xf numFmtId="1" fontId="9" fillId="0" borderId="9" xfId="8" applyNumberFormat="1" applyFont="1" applyFill="1" applyBorder="1" applyAlignment="1">
      <alignment vertical="center" wrapText="1"/>
    </xf>
    <xf numFmtId="1" fontId="9" fillId="0" borderId="9" xfId="8" applyNumberFormat="1" applyFont="1" applyBorder="1" applyAlignment="1">
      <alignment vertical="center" wrapText="1"/>
    </xf>
    <xf numFmtId="1" fontId="7" fillId="0" borderId="9" xfId="0" applyNumberFormat="1" applyFont="1" applyBorder="1" applyAlignment="1">
      <alignment vertical="top"/>
    </xf>
    <xf numFmtId="1" fontId="7" fillId="2" borderId="9" xfId="0" applyNumberFormat="1" applyFont="1" applyFill="1" applyBorder="1" applyAlignment="1">
      <alignment vertical="top"/>
    </xf>
    <xf numFmtId="1" fontId="13" fillId="0" borderId="9" xfId="2" applyNumberFormat="1" applyFont="1" applyBorder="1" applyAlignment="1">
      <alignment vertical="center"/>
    </xf>
    <xf numFmtId="1" fontId="12" fillId="0" borderId="9" xfId="8" applyNumberFormat="1" applyFont="1" applyFill="1" applyBorder="1" applyAlignment="1" applyProtection="1"/>
    <xf numFmtId="1" fontId="12" fillId="0" borderId="9" xfId="8" applyNumberFormat="1" applyFont="1" applyFill="1" applyBorder="1" applyAlignment="1" applyProtection="1">
      <alignment vertical="center" shrinkToFit="1"/>
    </xf>
    <xf numFmtId="1" fontId="9" fillId="0" borderId="9" xfId="9" applyNumberFormat="1" applyFont="1" applyBorder="1" applyAlignment="1">
      <alignment vertical="center" wrapText="1"/>
    </xf>
    <xf numFmtId="1" fontId="9" fillId="0" borderId="9" xfId="8" applyNumberFormat="1" applyFont="1" applyBorder="1" applyAlignment="1">
      <alignment wrapText="1"/>
    </xf>
    <xf numFmtId="1" fontId="7" fillId="0" borderId="9" xfId="10" applyNumberFormat="1" applyFont="1" applyBorder="1" applyAlignment="1">
      <alignment vertical="top"/>
    </xf>
    <xf numFmtId="1" fontId="7" fillId="2" borderId="9" xfId="10" applyNumberFormat="1" applyFont="1" applyFill="1" applyBorder="1" applyAlignment="1">
      <alignment vertical="top"/>
    </xf>
    <xf numFmtId="1" fontId="7" fillId="0" borderId="9" xfId="10" applyNumberFormat="1" applyFont="1" applyFill="1" applyBorder="1" applyAlignment="1">
      <alignment vertical="top"/>
    </xf>
    <xf numFmtId="1" fontId="7" fillId="2" borderId="9" xfId="0" applyNumberFormat="1" applyFont="1" applyFill="1" applyBorder="1" applyAlignment="1">
      <alignment vertical="top" wrapText="1"/>
    </xf>
    <xf numFmtId="1" fontId="7" fillId="0" borderId="9" xfId="0" applyNumberFormat="1" applyFont="1" applyFill="1" applyBorder="1" applyAlignment="1">
      <alignment vertical="top"/>
    </xf>
    <xf numFmtId="1" fontId="9" fillId="0" borderId="9" xfId="4" applyNumberFormat="1" applyFont="1" applyFill="1" applyBorder="1" applyAlignment="1">
      <alignment vertical="center"/>
    </xf>
    <xf numFmtId="1" fontId="9" fillId="0" borderId="9" xfId="0" applyNumberFormat="1" applyFont="1" applyFill="1" applyBorder="1" applyAlignment="1" applyProtection="1">
      <alignment vertical="center"/>
    </xf>
    <xf numFmtId="1" fontId="9" fillId="0" borderId="9" xfId="0" applyNumberFormat="1" applyFont="1" applyBorder="1" applyAlignment="1">
      <alignment vertical="center" wrapText="1"/>
    </xf>
    <xf numFmtId="164" fontId="16" fillId="0" borderId="9" xfId="1" applyNumberFormat="1" applyFont="1" applyBorder="1" applyAlignment="1"/>
    <xf numFmtId="0" fontId="8" fillId="0" borderId="9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1" fontId="7" fillId="0" borderId="9" xfId="0" applyNumberFormat="1" applyFont="1" applyFill="1" applyBorder="1" applyAlignment="1"/>
    <xf numFmtId="1" fontId="17" fillId="0" borderId="9" xfId="3" applyNumberFormat="1" applyFont="1" applyBorder="1" applyAlignment="1">
      <alignment vertical="center" wrapText="1"/>
    </xf>
    <xf numFmtId="0" fontId="7" fillId="0" borderId="9" xfId="0" applyNumberFormat="1" applyFont="1" applyFill="1" applyBorder="1" applyAlignment="1"/>
    <xf numFmtId="1" fontId="9" fillId="0" borderId="9" xfId="0" applyNumberFormat="1" applyFont="1" applyFill="1" applyBorder="1" applyAlignment="1">
      <alignment vertical="center"/>
    </xf>
    <xf numFmtId="1" fontId="12" fillId="0" borderId="9" xfId="11" applyNumberFormat="1" applyFont="1" applyBorder="1" applyAlignment="1" applyProtection="1">
      <alignment vertical="center"/>
    </xf>
    <xf numFmtId="1" fontId="9" fillId="0" borderId="9" xfId="0" applyNumberFormat="1" applyFont="1" applyBorder="1" applyAlignment="1">
      <alignment vertical="center"/>
    </xf>
    <xf numFmtId="1" fontId="15" fillId="0" borderId="9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 applyBorder="1" applyAlignment="1">
      <alignment horizontal="right" vertical="top"/>
    </xf>
    <xf numFmtId="0" fontId="0" fillId="0" borderId="0" xfId="0" applyBorder="1" applyAlignment="1">
      <alignment horizontal="right" vertical="top"/>
    </xf>
    <xf numFmtId="0" fontId="0" fillId="0" borderId="0" xfId="0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7" fillId="0" borderId="9" xfId="0" applyNumberFormat="1" applyFont="1" applyBorder="1" applyAlignment="1">
      <alignment horizontal="right" vertical="center" wrapText="1"/>
    </xf>
    <xf numFmtId="0" fontId="55" fillId="0" borderId="0" xfId="0" applyFont="1"/>
  </cellXfs>
  <cellStyles count="208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col" xfId="31"/>
    <cellStyle name="Excel Built-in Normal" xfId="32"/>
    <cellStyle name="Excel Built-in Normal 2" xfId="33"/>
    <cellStyle name="Excel Built-in Normal 3" xfId="34"/>
    <cellStyle name="Normal" xfId="35"/>
    <cellStyle name="style0" xfId="36"/>
    <cellStyle name="td" xfId="37"/>
    <cellStyle name="tr" xfId="38"/>
    <cellStyle name="xl21" xfId="39"/>
    <cellStyle name="xl22" xfId="40"/>
    <cellStyle name="xl23" xfId="41"/>
    <cellStyle name="xl24" xfId="42"/>
    <cellStyle name="xl25" xfId="43"/>
    <cellStyle name="xl26" xfId="44"/>
    <cellStyle name="xl27" xfId="45"/>
    <cellStyle name="xl28" xfId="46"/>
    <cellStyle name="xl29" xfId="47"/>
    <cellStyle name="xl30" xfId="48"/>
    <cellStyle name="xl31" xfId="49"/>
    <cellStyle name="xl32" xfId="50"/>
    <cellStyle name="xl33" xfId="51"/>
    <cellStyle name="xl34" xfId="52"/>
    <cellStyle name="xl35" xfId="53"/>
    <cellStyle name="xl36" xfId="54"/>
    <cellStyle name="xl37" xfId="55"/>
    <cellStyle name="xl38" xfId="56"/>
    <cellStyle name="xl39" xfId="57"/>
    <cellStyle name="xl40" xfId="58"/>
    <cellStyle name="xl41" xfId="59"/>
    <cellStyle name="xl42" xfId="60"/>
    <cellStyle name="xl43" xfId="61"/>
    <cellStyle name="xl44" xfId="62"/>
    <cellStyle name="xl45" xfId="63"/>
    <cellStyle name="xl46" xfId="64"/>
    <cellStyle name="xl47" xfId="65"/>
    <cellStyle name="xl48" xfId="66"/>
    <cellStyle name="xl49" xfId="67"/>
    <cellStyle name="xl50" xfId="68"/>
    <cellStyle name="xl51" xfId="69"/>
    <cellStyle name="xl52" xfId="70"/>
    <cellStyle name="xl53" xfId="71"/>
    <cellStyle name="xl54" xfId="72"/>
    <cellStyle name="xl55" xfId="73"/>
    <cellStyle name="xl56" xfId="74"/>
    <cellStyle name="xl57" xfId="75"/>
    <cellStyle name="xl58" xfId="76"/>
    <cellStyle name="xl59" xfId="77"/>
    <cellStyle name="xl60" xfId="78"/>
    <cellStyle name="xl61" xfId="79"/>
    <cellStyle name="xl62" xfId="80"/>
    <cellStyle name="xl63" xfId="81"/>
    <cellStyle name="xl64" xfId="82"/>
    <cellStyle name="xl65" xfId="83"/>
    <cellStyle name="xl66" xfId="84"/>
    <cellStyle name="xl67" xfId="85"/>
    <cellStyle name="xl68" xfId="86"/>
    <cellStyle name="xl69" xfId="87"/>
    <cellStyle name="xl70" xfId="88"/>
    <cellStyle name="xl71" xfId="89"/>
    <cellStyle name="xl71 2" xfId="90"/>
    <cellStyle name="xl72" xfId="91"/>
    <cellStyle name="xl73" xfId="92"/>
    <cellStyle name="xl74" xfId="93"/>
    <cellStyle name="xl75" xfId="94"/>
    <cellStyle name="xl76" xfId="95"/>
    <cellStyle name="xl77" xfId="96"/>
    <cellStyle name="xl77 3" xfId="11"/>
    <cellStyle name="xl78" xfId="97"/>
    <cellStyle name="xl79" xfId="98"/>
    <cellStyle name="xl80" xfId="99"/>
    <cellStyle name="xl81" xfId="100"/>
    <cellStyle name="xl82" xfId="101"/>
    <cellStyle name="xl83" xfId="102"/>
    <cellStyle name="xl84" xfId="103"/>
    <cellStyle name="xl85" xfId="104"/>
    <cellStyle name="xl86" xfId="105"/>
    <cellStyle name="xl87" xfId="106"/>
    <cellStyle name="xl88" xfId="107"/>
    <cellStyle name="xl89" xfId="108"/>
    <cellStyle name="xl90" xfId="109"/>
    <cellStyle name="xl91" xfId="110"/>
    <cellStyle name="xl92" xfId="111"/>
    <cellStyle name="xl93" xfId="112"/>
    <cellStyle name="xl94" xfId="113"/>
    <cellStyle name="xl95" xfId="114"/>
    <cellStyle name="xl96" xfId="115"/>
    <cellStyle name="xl97" xfId="116"/>
    <cellStyle name="Акцент1 2" xfId="117"/>
    <cellStyle name="Акцент2 2" xfId="118"/>
    <cellStyle name="Акцент3 2" xfId="119"/>
    <cellStyle name="Акцент4 2" xfId="120"/>
    <cellStyle name="Акцент5 2" xfId="121"/>
    <cellStyle name="Акцент6 2" xfId="122"/>
    <cellStyle name="Ввод  2" xfId="123"/>
    <cellStyle name="Вывод 2" xfId="124"/>
    <cellStyle name="Вычисление 2" xfId="125"/>
    <cellStyle name="Данные (только для чтения)" xfId="126"/>
    <cellStyle name="Денежный 2" xfId="127"/>
    <cellStyle name="Денежный 3" xfId="128"/>
    <cellStyle name="Заголовок 1 2" xfId="129"/>
    <cellStyle name="Заголовок 2 2" xfId="130"/>
    <cellStyle name="Заголовок 3 2" xfId="131"/>
    <cellStyle name="Заголовок 4 2" xfId="132"/>
    <cellStyle name="Итог 2" xfId="133"/>
    <cellStyle name="Контрольная ячейка 2" xfId="134"/>
    <cellStyle name="Название 2" xfId="135"/>
    <cellStyle name="Нейтральный 2" xfId="136"/>
    <cellStyle name="Обычный" xfId="0" builtinId="0"/>
    <cellStyle name="Обычный 10" xfId="2"/>
    <cellStyle name="Обычный 10 2" xfId="137"/>
    <cellStyle name="Обычный 11" xfId="138"/>
    <cellStyle name="Обычный 11 2" xfId="139"/>
    <cellStyle name="Обычный 12" xfId="140"/>
    <cellStyle name="Обычный 12 2" xfId="141"/>
    <cellStyle name="Обычный 13" xfId="142"/>
    <cellStyle name="Обычный 13 2" xfId="143"/>
    <cellStyle name="Обычный 14" xfId="144"/>
    <cellStyle name="Обычный 14 2" xfId="145"/>
    <cellStyle name="Обычный 15" xfId="146"/>
    <cellStyle name="Обычный 15 2" xfId="147"/>
    <cellStyle name="Обычный 16" xfId="148"/>
    <cellStyle name="Обычный 16 2" xfId="149"/>
    <cellStyle name="Обычный 17" xfId="150"/>
    <cellStyle name="Обычный 17 2" xfId="151"/>
    <cellStyle name="Обычный 18" xfId="152"/>
    <cellStyle name="Обычный 18 2" xfId="153"/>
    <cellStyle name="Обычный 19" xfId="154"/>
    <cellStyle name="Обычный 19 2" xfId="155"/>
    <cellStyle name="Обычный 2" xfId="156"/>
    <cellStyle name="Обычный 2 2" xfId="157"/>
    <cellStyle name="Обычный 2 2 2" xfId="7"/>
    <cellStyle name="Обычный 2 2 3" xfId="158"/>
    <cellStyle name="Обычный 2 3" xfId="5"/>
    <cellStyle name="Обычный 2 4" xfId="159"/>
    <cellStyle name="Обычный 2 5" xfId="8"/>
    <cellStyle name="Обычный 2 6" xfId="160"/>
    <cellStyle name="Обычный 2 7" xfId="161"/>
    <cellStyle name="Обычный 20" xfId="162"/>
    <cellStyle name="Обычный 20 2" xfId="163"/>
    <cellStyle name="Обычный 21" xfId="164"/>
    <cellStyle name="Обычный 22" xfId="165"/>
    <cellStyle name="Обычный 23" xfId="166"/>
    <cellStyle name="Обычный 24" xfId="167"/>
    <cellStyle name="Обычный 25" xfId="168"/>
    <cellStyle name="Обычный 26" xfId="169"/>
    <cellStyle name="Обычный 27" xfId="170"/>
    <cellStyle name="Обычный 28" xfId="171"/>
    <cellStyle name="Обычный 29" xfId="172"/>
    <cellStyle name="Обычный 3" xfId="3"/>
    <cellStyle name="Обычный 3 2" xfId="4"/>
    <cellStyle name="Обычный 3 3" xfId="173"/>
    <cellStyle name="Обычный 3 4" xfId="174"/>
    <cellStyle name="Обычный 30" xfId="175"/>
    <cellStyle name="Обычный 31" xfId="176"/>
    <cellStyle name="Обычный 32" xfId="177"/>
    <cellStyle name="Обычный 33" xfId="6"/>
    <cellStyle name="Обычный 34" xfId="9"/>
    <cellStyle name="Обычный 35" xfId="10"/>
    <cellStyle name="Обычный 4" xfId="178"/>
    <cellStyle name="Обычный 4 2" xfId="179"/>
    <cellStyle name="Обычный 4 2 2" xfId="180"/>
    <cellStyle name="Обычный 4 3" xfId="181"/>
    <cellStyle name="Обычный 4 4" xfId="182"/>
    <cellStyle name="Обычный 5" xfId="183"/>
    <cellStyle name="Обычный 5 2" xfId="184"/>
    <cellStyle name="Обычный 5 3" xfId="185"/>
    <cellStyle name="Обычный 6" xfId="186"/>
    <cellStyle name="Обычный 6 2" xfId="187"/>
    <cellStyle name="Обычный 6 3" xfId="188"/>
    <cellStyle name="Обычный 7" xfId="189"/>
    <cellStyle name="Обычный 7 2" xfId="190"/>
    <cellStyle name="Обычный 8" xfId="191"/>
    <cellStyle name="Обычный 8 2" xfId="192"/>
    <cellStyle name="Обычный 9" xfId="193"/>
    <cellStyle name="Обычный 9 2" xfId="194"/>
    <cellStyle name="Плохой 2" xfId="195"/>
    <cellStyle name="Пояснение 2" xfId="196"/>
    <cellStyle name="Примечание 2" xfId="197"/>
    <cellStyle name="Процентный 2" xfId="198"/>
    <cellStyle name="Процентный 3" xfId="199"/>
    <cellStyle name="Связанная ячейка 2" xfId="200"/>
    <cellStyle name="Текст предупреждения 2" xfId="201"/>
    <cellStyle name="Финансовый" xfId="1" builtinId="3"/>
    <cellStyle name="Финансовый 2" xfId="202"/>
    <cellStyle name="Финансовый 2 2" xfId="203"/>
    <cellStyle name="Финансовый 2 3" xfId="204"/>
    <cellStyle name="Финансовый 3" xfId="205"/>
    <cellStyle name="Финансовый 4" xfId="206"/>
    <cellStyle name="Хороший 2" xfId="2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5"/>
  <sheetViews>
    <sheetView tabSelected="1" topLeftCell="A194" zoomScaleNormal="100" zoomScaleSheetLayoutView="83" workbookViewId="0">
      <selection activeCell="B205" sqref="B205:L205"/>
    </sheetView>
  </sheetViews>
  <sheetFormatPr defaultRowHeight="12.75"/>
  <cols>
    <col min="1" max="1" width="6.42578125" customWidth="1"/>
    <col min="2" max="2" width="19.5703125" customWidth="1"/>
    <col min="3" max="3" width="14" bestFit="1" customWidth="1"/>
    <col min="4" max="4" width="11.28515625" bestFit="1" customWidth="1"/>
    <col min="5" max="6" width="10.28515625" bestFit="1" customWidth="1"/>
    <col min="7" max="7" width="12" customWidth="1"/>
    <col min="8" max="8" width="11.28515625" bestFit="1" customWidth="1"/>
    <col min="9" max="10" width="10.28515625" bestFit="1" customWidth="1"/>
    <col min="11" max="11" width="12.42578125" customWidth="1"/>
    <col min="12" max="14" width="9.28515625" bestFit="1" customWidth="1"/>
    <col min="15" max="15" width="9.140625" customWidth="1"/>
  </cols>
  <sheetData>
    <row r="1" spans="1:14" ht="15.75">
      <c r="A1" s="64" t="s">
        <v>118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4" ht="15.7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4" spans="1:14" ht="16.5">
      <c r="A4" s="66" t="s">
        <v>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5" spans="1:14" ht="16.5">
      <c r="A5" s="67" t="s">
        <v>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ht="16.5">
      <c r="A6" s="66" t="s">
        <v>3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4" ht="16.5">
      <c r="A7" s="66" t="s">
        <v>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>
      <c r="A8" s="63" t="s">
        <v>5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</row>
    <row r="9" spans="1:14">
      <c r="A9" s="71" t="s">
        <v>6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</row>
    <row r="11" spans="1:14" ht="40.5" customHeight="1">
      <c r="A11" s="72" t="s">
        <v>7</v>
      </c>
      <c r="B11" s="72" t="s">
        <v>8</v>
      </c>
      <c r="C11" s="75" t="s">
        <v>9</v>
      </c>
      <c r="D11" s="76"/>
      <c r="E11" s="76"/>
      <c r="F11" s="77"/>
      <c r="G11" s="78" t="s">
        <v>10</v>
      </c>
      <c r="H11" s="79"/>
      <c r="I11" s="79"/>
      <c r="J11" s="80"/>
      <c r="K11" s="81" t="s">
        <v>11</v>
      </c>
      <c r="L11" s="82"/>
      <c r="M11" s="82"/>
      <c r="N11" s="83"/>
    </row>
    <row r="12" spans="1:14" ht="42.75" customHeight="1">
      <c r="A12" s="73"/>
      <c r="B12" s="73"/>
      <c r="C12" s="84" t="s">
        <v>12</v>
      </c>
      <c r="D12" s="78" t="s">
        <v>13</v>
      </c>
      <c r="E12" s="79"/>
      <c r="F12" s="80"/>
      <c r="G12" s="72" t="s">
        <v>14</v>
      </c>
      <c r="H12" s="78" t="s">
        <v>13</v>
      </c>
      <c r="I12" s="79"/>
      <c r="J12" s="80"/>
      <c r="K12" s="84" t="s">
        <v>12</v>
      </c>
      <c r="L12" s="78" t="s">
        <v>13</v>
      </c>
      <c r="M12" s="79"/>
      <c r="N12" s="80"/>
    </row>
    <row r="13" spans="1:14" ht="54.75" customHeight="1">
      <c r="A13" s="74"/>
      <c r="B13" s="74"/>
      <c r="C13" s="85"/>
      <c r="D13" s="1" t="s">
        <v>15</v>
      </c>
      <c r="E13" s="2" t="s">
        <v>16</v>
      </c>
      <c r="F13" s="2" t="s">
        <v>17</v>
      </c>
      <c r="G13" s="74"/>
      <c r="H13" s="1" t="s">
        <v>15</v>
      </c>
      <c r="I13" s="2" t="s">
        <v>18</v>
      </c>
      <c r="J13" s="2" t="s">
        <v>19</v>
      </c>
      <c r="K13" s="85"/>
      <c r="L13" s="3" t="s">
        <v>20</v>
      </c>
      <c r="M13" s="3" t="s">
        <v>21</v>
      </c>
      <c r="N13" s="3" t="s">
        <v>22</v>
      </c>
    </row>
    <row r="14" spans="1:14">
      <c r="A14" s="4" t="s">
        <v>23</v>
      </c>
      <c r="B14" s="4" t="s">
        <v>24</v>
      </c>
      <c r="C14" s="1" t="s">
        <v>25</v>
      </c>
      <c r="D14" s="1" t="s">
        <v>26</v>
      </c>
      <c r="E14" s="1" t="s">
        <v>27</v>
      </c>
      <c r="F14" s="4" t="s">
        <v>28</v>
      </c>
      <c r="G14" s="1" t="s">
        <v>29</v>
      </c>
      <c r="H14" s="4" t="s">
        <v>30</v>
      </c>
      <c r="I14" s="1" t="s">
        <v>31</v>
      </c>
      <c r="J14" s="4" t="s">
        <v>32</v>
      </c>
      <c r="K14" s="1">
        <v>11</v>
      </c>
      <c r="L14" s="4" t="s">
        <v>33</v>
      </c>
      <c r="M14" s="1" t="s">
        <v>34</v>
      </c>
      <c r="N14" s="1" t="s">
        <v>35</v>
      </c>
    </row>
    <row r="15" spans="1:14" ht="38.25">
      <c r="A15" s="4">
        <v>1</v>
      </c>
      <c r="B15" s="5" t="s">
        <v>36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</row>
    <row r="16" spans="1:14">
      <c r="A16" s="4">
        <v>2</v>
      </c>
      <c r="B16" s="7" t="s">
        <v>37</v>
      </c>
      <c r="C16" s="8">
        <v>121161</v>
      </c>
      <c r="D16" s="8">
        <v>287</v>
      </c>
      <c r="E16" s="8">
        <v>89</v>
      </c>
      <c r="F16" s="8">
        <v>198</v>
      </c>
      <c r="G16" s="8">
        <v>121161</v>
      </c>
      <c r="H16" s="8">
        <v>287</v>
      </c>
      <c r="I16" s="8">
        <v>87</v>
      </c>
      <c r="J16" s="8">
        <v>200</v>
      </c>
      <c r="K16" s="8">
        <v>0</v>
      </c>
      <c r="L16" s="8">
        <v>0</v>
      </c>
      <c r="M16" s="8">
        <v>2</v>
      </c>
      <c r="N16" s="8">
        <v>-2</v>
      </c>
    </row>
    <row r="17" spans="1:14" ht="25.5">
      <c r="A17" s="4">
        <v>3</v>
      </c>
      <c r="B17" s="7" t="s">
        <v>38</v>
      </c>
      <c r="C17" s="8">
        <v>109423</v>
      </c>
      <c r="D17" s="8">
        <v>258</v>
      </c>
      <c r="E17" s="8">
        <v>70</v>
      </c>
      <c r="F17" s="8">
        <v>188</v>
      </c>
      <c r="G17" s="8">
        <v>109423</v>
      </c>
      <c r="H17" s="8">
        <v>258</v>
      </c>
      <c r="I17" s="8">
        <v>70</v>
      </c>
      <c r="J17" s="8">
        <v>188</v>
      </c>
      <c r="K17" s="8">
        <v>0</v>
      </c>
      <c r="L17" s="8">
        <v>0</v>
      </c>
      <c r="M17" s="8">
        <v>0</v>
      </c>
      <c r="N17" s="8">
        <v>0</v>
      </c>
    </row>
    <row r="18" spans="1:14" ht="25.5">
      <c r="A18" s="4">
        <v>4</v>
      </c>
      <c r="B18" s="7" t="s">
        <v>39</v>
      </c>
      <c r="C18" s="9">
        <v>40438</v>
      </c>
      <c r="D18" s="9">
        <v>34</v>
      </c>
      <c r="E18" s="9">
        <v>29</v>
      </c>
      <c r="F18" s="9">
        <v>5</v>
      </c>
      <c r="G18" s="86" t="s">
        <v>40</v>
      </c>
      <c r="H18" s="9">
        <v>34</v>
      </c>
      <c r="I18" s="9">
        <v>29</v>
      </c>
      <c r="J18" s="9">
        <v>5</v>
      </c>
      <c r="K18" s="9">
        <v>0</v>
      </c>
      <c r="L18" s="9">
        <v>0</v>
      </c>
      <c r="M18" s="9">
        <v>0</v>
      </c>
      <c r="N18" s="9">
        <v>0</v>
      </c>
    </row>
    <row r="19" spans="1:14">
      <c r="A19" s="4">
        <v>5</v>
      </c>
      <c r="B19" s="7" t="s">
        <v>41</v>
      </c>
      <c r="C19" s="10">
        <v>75739</v>
      </c>
      <c r="D19" s="10">
        <v>278</v>
      </c>
      <c r="E19" s="11">
        <v>45</v>
      </c>
      <c r="F19" s="11">
        <v>233</v>
      </c>
      <c r="G19" s="10">
        <v>75739</v>
      </c>
      <c r="H19" s="10">
        <v>277</v>
      </c>
      <c r="I19" s="11">
        <v>46</v>
      </c>
      <c r="J19" s="11">
        <v>231</v>
      </c>
      <c r="K19" s="10">
        <v>0</v>
      </c>
      <c r="L19" s="10">
        <v>-1</v>
      </c>
      <c r="M19" s="10">
        <v>1</v>
      </c>
      <c r="N19" s="10">
        <v>-2</v>
      </c>
    </row>
    <row r="20" spans="1:14" ht="38.25">
      <c r="A20" s="4">
        <v>6</v>
      </c>
      <c r="B20" s="7" t="s">
        <v>42</v>
      </c>
      <c r="C20" s="12">
        <v>84223</v>
      </c>
      <c r="D20" s="12">
        <v>124</v>
      </c>
      <c r="E20" s="12">
        <v>68</v>
      </c>
      <c r="F20" s="12">
        <v>56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</row>
    <row r="21" spans="1:14" ht="38.25">
      <c r="A21" s="4">
        <v>7</v>
      </c>
      <c r="B21" s="7" t="s">
        <v>43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</row>
    <row r="22" spans="1:14">
      <c r="A22" s="4">
        <v>8</v>
      </c>
      <c r="B22" s="7" t="s">
        <v>44</v>
      </c>
      <c r="C22" s="13">
        <v>44088</v>
      </c>
      <c r="D22" s="13">
        <v>163</v>
      </c>
      <c r="E22" s="13">
        <v>24</v>
      </c>
      <c r="F22" s="13">
        <v>139</v>
      </c>
      <c r="G22" s="13">
        <v>0</v>
      </c>
      <c r="H22" s="13">
        <v>163</v>
      </c>
      <c r="I22" s="13">
        <v>24</v>
      </c>
      <c r="J22" s="13">
        <v>139</v>
      </c>
      <c r="K22" s="13">
        <v>0</v>
      </c>
      <c r="L22" s="13">
        <v>0</v>
      </c>
      <c r="M22" s="13">
        <v>0</v>
      </c>
      <c r="N22" s="13">
        <v>0</v>
      </c>
    </row>
    <row r="23" spans="1:14" ht="38.25">
      <c r="A23" s="4">
        <v>9</v>
      </c>
      <c r="B23" s="7" t="s">
        <v>45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</row>
    <row r="24" spans="1:14">
      <c r="A24" s="4">
        <v>10</v>
      </c>
      <c r="B24" s="7" t="s">
        <v>46</v>
      </c>
      <c r="C24" s="8">
        <v>84179</v>
      </c>
      <c r="D24" s="8">
        <v>436</v>
      </c>
      <c r="E24" s="8">
        <v>40</v>
      </c>
      <c r="F24" s="8">
        <v>396</v>
      </c>
      <c r="G24" s="8">
        <v>84179</v>
      </c>
      <c r="H24" s="8">
        <v>424</v>
      </c>
      <c r="I24" s="8">
        <v>28</v>
      </c>
      <c r="J24" s="8">
        <v>396</v>
      </c>
      <c r="K24" s="8">
        <v>0</v>
      </c>
      <c r="L24" s="8">
        <v>-12</v>
      </c>
      <c r="M24" s="8">
        <v>-12</v>
      </c>
      <c r="N24" s="8">
        <v>0</v>
      </c>
    </row>
    <row r="25" spans="1:14" ht="38.25">
      <c r="A25" s="4">
        <v>11</v>
      </c>
      <c r="B25" s="7" t="s">
        <v>47</v>
      </c>
      <c r="C25" s="8">
        <v>49439</v>
      </c>
      <c r="D25" s="8">
        <v>86</v>
      </c>
      <c r="E25" s="8">
        <v>56</v>
      </c>
      <c r="F25" s="8">
        <v>30</v>
      </c>
      <c r="G25" s="8">
        <v>49439</v>
      </c>
      <c r="H25" s="8">
        <v>86</v>
      </c>
      <c r="I25" s="8">
        <v>56</v>
      </c>
      <c r="J25" s="8">
        <v>30</v>
      </c>
      <c r="K25" s="8">
        <v>0</v>
      </c>
      <c r="L25" s="8">
        <v>0</v>
      </c>
      <c r="M25" s="8">
        <v>0</v>
      </c>
      <c r="N25" s="8">
        <v>0</v>
      </c>
    </row>
    <row r="26" spans="1:14" ht="25.5">
      <c r="A26" s="4">
        <v>12</v>
      </c>
      <c r="B26" s="7" t="s">
        <v>48</v>
      </c>
      <c r="C26" s="9">
        <v>255417</v>
      </c>
      <c r="D26" s="9">
        <v>324</v>
      </c>
      <c r="E26" s="9">
        <v>235</v>
      </c>
      <c r="F26" s="9">
        <v>89</v>
      </c>
      <c r="G26" s="9">
        <v>255417</v>
      </c>
      <c r="H26" s="9">
        <v>324</v>
      </c>
      <c r="I26" s="9">
        <v>235</v>
      </c>
      <c r="J26" s="9">
        <v>89</v>
      </c>
      <c r="K26" s="9"/>
      <c r="L26" s="9"/>
      <c r="M26" s="9"/>
      <c r="N26" s="9"/>
    </row>
    <row r="27" spans="1:14">
      <c r="A27" s="4">
        <v>13</v>
      </c>
      <c r="B27" s="7" t="s">
        <v>49</v>
      </c>
      <c r="C27" s="14">
        <v>47644</v>
      </c>
      <c r="D27" s="14">
        <v>43</v>
      </c>
      <c r="E27" s="14">
        <v>43</v>
      </c>
      <c r="F27" s="14">
        <v>0</v>
      </c>
      <c r="G27" s="14">
        <v>47644</v>
      </c>
      <c r="H27" s="14">
        <v>43</v>
      </c>
      <c r="I27" s="14">
        <v>43</v>
      </c>
      <c r="J27" s="15">
        <v>0</v>
      </c>
      <c r="K27" s="14">
        <v>0</v>
      </c>
      <c r="L27" s="14">
        <v>0</v>
      </c>
      <c r="M27" s="14">
        <v>0</v>
      </c>
      <c r="N27" s="14">
        <v>0</v>
      </c>
    </row>
    <row r="28" spans="1:14">
      <c r="A28" s="4">
        <v>14</v>
      </c>
      <c r="B28" s="7" t="s">
        <v>50</v>
      </c>
      <c r="C28" s="13">
        <v>817729</v>
      </c>
      <c r="D28" s="13">
        <v>854</v>
      </c>
      <c r="E28" s="13">
        <v>849</v>
      </c>
      <c r="F28" s="13">
        <v>5</v>
      </c>
      <c r="G28" s="13"/>
      <c r="H28" s="13">
        <v>766</v>
      </c>
      <c r="I28" s="13">
        <v>760</v>
      </c>
      <c r="J28" s="13">
        <v>6</v>
      </c>
      <c r="K28" s="13"/>
      <c r="L28" s="13">
        <v>-88</v>
      </c>
      <c r="M28" s="13">
        <v>-89</v>
      </c>
      <c r="N28" s="13">
        <v>1</v>
      </c>
    </row>
    <row r="29" spans="1:14">
      <c r="A29" s="4">
        <v>15</v>
      </c>
      <c r="B29" s="7" t="s">
        <v>51</v>
      </c>
      <c r="C29" s="9">
        <v>52382</v>
      </c>
      <c r="D29" s="9">
        <v>117</v>
      </c>
      <c r="E29" s="9">
        <v>37</v>
      </c>
      <c r="F29" s="9">
        <v>80</v>
      </c>
      <c r="G29" s="9">
        <v>52382</v>
      </c>
      <c r="H29" s="9">
        <v>117</v>
      </c>
      <c r="I29" s="9">
        <v>37</v>
      </c>
      <c r="J29" s="9">
        <v>80</v>
      </c>
      <c r="K29" s="8"/>
      <c r="L29" s="8"/>
      <c r="M29" s="8"/>
      <c r="N29" s="8"/>
    </row>
    <row r="30" spans="1:14">
      <c r="A30" s="4">
        <v>16</v>
      </c>
      <c r="B30" s="7" t="s">
        <v>52</v>
      </c>
      <c r="C30" s="16">
        <v>166338</v>
      </c>
      <c r="D30" s="16">
        <v>532</v>
      </c>
      <c r="E30" s="16">
        <v>91</v>
      </c>
      <c r="F30" s="16">
        <v>441</v>
      </c>
      <c r="G30" s="16">
        <v>166338</v>
      </c>
      <c r="H30" s="16">
        <v>532</v>
      </c>
      <c r="I30" s="16">
        <v>91</v>
      </c>
      <c r="J30" s="16">
        <v>441</v>
      </c>
      <c r="K30" s="8"/>
      <c r="L30" s="8"/>
      <c r="M30" s="8"/>
      <c r="N30" s="8"/>
    </row>
    <row r="31" spans="1:14">
      <c r="A31" s="4">
        <v>17</v>
      </c>
      <c r="B31" s="7" t="s">
        <v>53</v>
      </c>
      <c r="C31" s="17">
        <v>298503</v>
      </c>
      <c r="D31" s="18">
        <v>433</v>
      </c>
      <c r="E31" s="18">
        <v>295</v>
      </c>
      <c r="F31" s="18">
        <v>138</v>
      </c>
      <c r="G31" s="17">
        <v>294927</v>
      </c>
      <c r="H31" s="18">
        <v>435</v>
      </c>
      <c r="I31" s="18">
        <v>302</v>
      </c>
      <c r="J31" s="18">
        <v>133</v>
      </c>
      <c r="K31" s="19">
        <v>3576</v>
      </c>
      <c r="L31" s="20">
        <v>-2</v>
      </c>
      <c r="M31" s="20">
        <v>-7</v>
      </c>
      <c r="N31" s="20">
        <v>5</v>
      </c>
    </row>
    <row r="32" spans="1:14">
      <c r="A32" s="4">
        <v>18</v>
      </c>
      <c r="B32" s="7" t="s">
        <v>54</v>
      </c>
      <c r="C32" s="21">
        <v>86525</v>
      </c>
      <c r="D32" s="22">
        <v>267</v>
      </c>
      <c r="E32" s="22">
        <v>55</v>
      </c>
      <c r="F32" s="22">
        <v>212</v>
      </c>
      <c r="G32" s="22">
        <v>83289</v>
      </c>
      <c r="H32" s="22">
        <v>275</v>
      </c>
      <c r="I32" s="22">
        <v>55</v>
      </c>
      <c r="J32" s="22">
        <v>220</v>
      </c>
      <c r="K32" s="21">
        <v>-3236</v>
      </c>
      <c r="L32" s="23">
        <v>8</v>
      </c>
      <c r="M32" s="21">
        <v>0</v>
      </c>
      <c r="N32" s="21">
        <v>8</v>
      </c>
    </row>
    <row r="33" spans="1:14">
      <c r="A33" s="4">
        <v>19</v>
      </c>
      <c r="B33" s="7" t="s">
        <v>55</v>
      </c>
      <c r="C33" s="8">
        <v>161831</v>
      </c>
      <c r="D33" s="8">
        <v>321</v>
      </c>
      <c r="E33" s="8">
        <v>133</v>
      </c>
      <c r="F33" s="8">
        <v>188</v>
      </c>
      <c r="G33" s="8">
        <v>161831</v>
      </c>
      <c r="H33" s="8">
        <v>321</v>
      </c>
      <c r="I33" s="8">
        <v>133</v>
      </c>
      <c r="J33" s="8">
        <v>188</v>
      </c>
      <c r="K33" s="8">
        <v>0</v>
      </c>
      <c r="L33" s="24">
        <v>0</v>
      </c>
      <c r="M33" s="24">
        <v>0</v>
      </c>
      <c r="N33" s="24">
        <v>0</v>
      </c>
    </row>
    <row r="34" spans="1:14" ht="38.25">
      <c r="A34" s="4">
        <v>20</v>
      </c>
      <c r="B34" s="7" t="s">
        <v>56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</row>
    <row r="35" spans="1:14" ht="38.25">
      <c r="A35" s="4">
        <v>21</v>
      </c>
      <c r="B35" s="7" t="s">
        <v>57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</row>
    <row r="36" spans="1:14" ht="25.5">
      <c r="A36" s="4">
        <v>22</v>
      </c>
      <c r="B36" s="7" t="s">
        <v>58</v>
      </c>
      <c r="C36" s="25">
        <v>51983</v>
      </c>
      <c r="D36" s="25">
        <v>103</v>
      </c>
      <c r="E36" s="25">
        <v>44</v>
      </c>
      <c r="F36" s="25">
        <v>59</v>
      </c>
      <c r="G36" s="25">
        <v>51983</v>
      </c>
      <c r="H36" s="25">
        <v>103</v>
      </c>
      <c r="I36" s="25">
        <v>44</v>
      </c>
      <c r="J36" s="25">
        <v>59</v>
      </c>
      <c r="K36" s="25">
        <v>0</v>
      </c>
      <c r="L36" s="25">
        <v>0</v>
      </c>
      <c r="M36" s="25">
        <v>0</v>
      </c>
      <c r="N36" s="26">
        <v>0</v>
      </c>
    </row>
    <row r="37" spans="1:14">
      <c r="A37" s="4">
        <v>23</v>
      </c>
      <c r="B37" s="7" t="s">
        <v>59</v>
      </c>
      <c r="C37" s="27">
        <v>103916</v>
      </c>
      <c r="D37" s="27">
        <v>253</v>
      </c>
      <c r="E37" s="27">
        <v>73</v>
      </c>
      <c r="F37" s="27">
        <v>180</v>
      </c>
      <c r="G37" s="27">
        <v>103916</v>
      </c>
      <c r="H37" s="28">
        <v>254</v>
      </c>
      <c r="I37" s="28">
        <v>74</v>
      </c>
      <c r="J37" s="28">
        <v>180</v>
      </c>
      <c r="K37" s="27">
        <f t="shared" ref="K37:N37" si="0">+G37-C36:C37</f>
        <v>0</v>
      </c>
      <c r="L37" s="27">
        <f t="shared" si="0"/>
        <v>1</v>
      </c>
      <c r="M37" s="27">
        <f t="shared" si="0"/>
        <v>1</v>
      </c>
      <c r="N37" s="27">
        <f t="shared" si="0"/>
        <v>0</v>
      </c>
    </row>
    <row r="38" spans="1:14">
      <c r="A38" s="4">
        <v>24</v>
      </c>
      <c r="B38" s="7" t="s">
        <v>60</v>
      </c>
      <c r="C38" s="13">
        <v>116325</v>
      </c>
      <c r="D38" s="13">
        <v>341</v>
      </c>
      <c r="E38" s="13">
        <v>81</v>
      </c>
      <c r="F38" s="13">
        <v>260</v>
      </c>
      <c r="G38" s="13">
        <v>116325</v>
      </c>
      <c r="H38" s="13">
        <v>341</v>
      </c>
      <c r="I38" s="13">
        <v>81</v>
      </c>
      <c r="J38" s="13">
        <v>260</v>
      </c>
      <c r="K38" s="13">
        <v>0</v>
      </c>
      <c r="L38" s="13">
        <v>0</v>
      </c>
      <c r="M38" s="13">
        <v>0</v>
      </c>
      <c r="N38" s="13">
        <v>0</v>
      </c>
    </row>
    <row r="39" spans="1:14">
      <c r="A39" s="4">
        <v>25</v>
      </c>
      <c r="B39" s="7" t="s">
        <v>61</v>
      </c>
      <c r="C39" s="29">
        <v>87144</v>
      </c>
      <c r="D39" s="29">
        <v>87</v>
      </c>
      <c r="E39" s="29">
        <v>78</v>
      </c>
      <c r="F39" s="29">
        <v>9</v>
      </c>
      <c r="G39" s="30">
        <v>0</v>
      </c>
      <c r="H39" s="29">
        <v>87</v>
      </c>
      <c r="I39" s="29">
        <v>78</v>
      </c>
      <c r="J39" s="29">
        <v>9</v>
      </c>
      <c r="K39" s="13">
        <v>0</v>
      </c>
      <c r="L39" s="13">
        <v>0</v>
      </c>
      <c r="M39" s="13">
        <v>0</v>
      </c>
      <c r="N39" s="13">
        <v>0</v>
      </c>
    </row>
    <row r="40" spans="1:14">
      <c r="A40" s="4">
        <v>26</v>
      </c>
      <c r="B40" s="7" t="s">
        <v>62</v>
      </c>
      <c r="C40" s="9">
        <v>75055</v>
      </c>
      <c r="D40" s="9">
        <v>171</v>
      </c>
      <c r="E40" s="9">
        <v>62.5</v>
      </c>
      <c r="F40" s="9">
        <v>108.5</v>
      </c>
      <c r="G40" s="9">
        <v>47163</v>
      </c>
      <c r="H40" s="9">
        <v>98</v>
      </c>
      <c r="I40" s="9">
        <v>45.5</v>
      </c>
      <c r="J40" s="9">
        <v>52.5</v>
      </c>
      <c r="K40" s="9">
        <v>0</v>
      </c>
      <c r="L40" s="9">
        <v>0</v>
      </c>
      <c r="M40" s="9">
        <v>0</v>
      </c>
      <c r="N40" s="9">
        <v>0</v>
      </c>
    </row>
    <row r="41" spans="1:14">
      <c r="A41" s="4">
        <v>27</v>
      </c>
      <c r="B41" s="7" t="s">
        <v>63</v>
      </c>
      <c r="C41" s="31">
        <v>59947</v>
      </c>
      <c r="D41" s="31">
        <v>77</v>
      </c>
      <c r="E41" s="31">
        <v>54</v>
      </c>
      <c r="F41" s="31">
        <v>23</v>
      </c>
      <c r="G41" s="31">
        <v>59903</v>
      </c>
      <c r="H41" s="31">
        <v>77</v>
      </c>
      <c r="I41" s="31">
        <v>55</v>
      </c>
      <c r="J41" s="31">
        <v>22</v>
      </c>
      <c r="K41" s="31">
        <v>44</v>
      </c>
      <c r="L41" s="31">
        <v>0</v>
      </c>
      <c r="M41" s="31">
        <v>-1</v>
      </c>
      <c r="N41" s="31">
        <v>1</v>
      </c>
    </row>
    <row r="42" spans="1:14">
      <c r="A42" s="4">
        <v>28</v>
      </c>
      <c r="B42" s="7" t="s">
        <v>64</v>
      </c>
      <c r="C42" s="32">
        <v>85612</v>
      </c>
      <c r="D42" s="32">
        <v>168</v>
      </c>
      <c r="E42" s="32">
        <v>82</v>
      </c>
      <c r="F42" s="32">
        <v>86</v>
      </c>
      <c r="G42" s="32">
        <v>0</v>
      </c>
      <c r="H42" s="32">
        <v>168</v>
      </c>
      <c r="I42" s="32">
        <v>82</v>
      </c>
      <c r="J42" s="32">
        <v>86</v>
      </c>
      <c r="K42" s="32">
        <v>0</v>
      </c>
      <c r="L42" s="32">
        <f t="shared" ref="L42:N42" si="1">H42-D42</f>
        <v>0</v>
      </c>
      <c r="M42" s="32">
        <f t="shared" si="1"/>
        <v>0</v>
      </c>
      <c r="N42" s="32">
        <f t="shared" si="1"/>
        <v>0</v>
      </c>
    </row>
    <row r="43" spans="1:14">
      <c r="A43" s="4">
        <v>29</v>
      </c>
      <c r="B43" s="7" t="s">
        <v>65</v>
      </c>
      <c r="C43" s="33">
        <v>109070</v>
      </c>
      <c r="D43" s="33">
        <v>389</v>
      </c>
      <c r="E43" s="33">
        <v>82</v>
      </c>
      <c r="F43" s="33">
        <v>307</v>
      </c>
      <c r="G43" s="33"/>
      <c r="H43" s="33">
        <v>372</v>
      </c>
      <c r="I43" s="33">
        <v>66</v>
      </c>
      <c r="J43" s="33">
        <v>306</v>
      </c>
      <c r="K43" s="33"/>
      <c r="L43" s="33">
        <v>-17</v>
      </c>
      <c r="M43" s="33">
        <v>-16</v>
      </c>
      <c r="N43" s="33">
        <v>-1</v>
      </c>
    </row>
    <row r="44" spans="1:14">
      <c r="A44" s="4">
        <v>30</v>
      </c>
      <c r="B44" s="7" t="s">
        <v>66</v>
      </c>
      <c r="C44" s="34">
        <v>174283</v>
      </c>
      <c r="D44" s="34">
        <v>436</v>
      </c>
      <c r="E44" s="34">
        <v>121</v>
      </c>
      <c r="F44" s="34">
        <v>315</v>
      </c>
      <c r="G44" s="34">
        <v>170455</v>
      </c>
      <c r="H44" s="34">
        <v>456</v>
      </c>
      <c r="I44" s="34">
        <v>137</v>
      </c>
      <c r="J44" s="34">
        <v>319</v>
      </c>
      <c r="K44" s="34">
        <v>3828</v>
      </c>
      <c r="L44" s="34">
        <v>-20</v>
      </c>
      <c r="M44" s="34">
        <v>-16</v>
      </c>
      <c r="N44" s="34">
        <v>-4</v>
      </c>
    </row>
    <row r="45" spans="1:14">
      <c r="A45" s="4">
        <v>31</v>
      </c>
      <c r="B45" s="7" t="s">
        <v>67</v>
      </c>
      <c r="C45" s="35">
        <v>11945</v>
      </c>
      <c r="D45" s="35">
        <v>46</v>
      </c>
      <c r="E45" s="35">
        <v>11</v>
      </c>
      <c r="F45" s="35">
        <v>35</v>
      </c>
      <c r="G45" s="36">
        <v>0</v>
      </c>
      <c r="H45" s="35">
        <v>45</v>
      </c>
      <c r="I45" s="35">
        <v>10</v>
      </c>
      <c r="J45" s="35">
        <v>35</v>
      </c>
      <c r="K45" s="35">
        <v>0</v>
      </c>
      <c r="L45" s="37">
        <v>-1</v>
      </c>
      <c r="M45" s="37">
        <v>-1</v>
      </c>
      <c r="N45" s="37">
        <v>0</v>
      </c>
    </row>
    <row r="46" spans="1:14" ht="38.25">
      <c r="A46" s="4">
        <v>32</v>
      </c>
      <c r="B46" s="7" t="s">
        <v>68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</row>
    <row r="47" spans="1:14">
      <c r="A47" s="4">
        <v>33</v>
      </c>
      <c r="B47" s="7" t="s">
        <v>69</v>
      </c>
      <c r="C47" s="8"/>
      <c r="D47" s="9">
        <v>302</v>
      </c>
      <c r="E47" s="9">
        <v>57</v>
      </c>
      <c r="F47" s="9">
        <v>245</v>
      </c>
      <c r="G47" s="9">
        <v>92164</v>
      </c>
      <c r="H47" s="9">
        <v>302</v>
      </c>
      <c r="I47" s="9">
        <v>51</v>
      </c>
      <c r="J47" s="9">
        <v>251</v>
      </c>
      <c r="K47" s="9"/>
      <c r="L47" s="9"/>
      <c r="M47" s="9">
        <v>6</v>
      </c>
      <c r="N47" s="9">
        <v>-6</v>
      </c>
    </row>
    <row r="48" spans="1:14">
      <c r="A48" s="4">
        <v>34</v>
      </c>
      <c r="B48" s="7" t="s">
        <v>70</v>
      </c>
      <c r="C48" s="38">
        <v>2926</v>
      </c>
      <c r="D48" s="38">
        <v>3</v>
      </c>
      <c r="E48" s="38">
        <v>1</v>
      </c>
      <c r="F48" s="38">
        <v>2</v>
      </c>
      <c r="G48" s="39">
        <v>2926</v>
      </c>
      <c r="H48" s="38">
        <v>29</v>
      </c>
      <c r="I48" s="38">
        <v>2</v>
      </c>
      <c r="J48" s="38">
        <v>27</v>
      </c>
      <c r="K48" s="38"/>
      <c r="L48" s="38">
        <f t="shared" ref="L48:N48" si="2">D48-H48</f>
        <v>-26</v>
      </c>
      <c r="M48" s="38">
        <f t="shared" si="2"/>
        <v>-1</v>
      </c>
      <c r="N48" s="38">
        <f t="shared" si="2"/>
        <v>-25</v>
      </c>
    </row>
    <row r="49" spans="1:14">
      <c r="A49" s="4">
        <v>35</v>
      </c>
      <c r="B49" s="7" t="s">
        <v>71</v>
      </c>
      <c r="C49" s="33">
        <v>71634</v>
      </c>
      <c r="D49" s="33">
        <v>347</v>
      </c>
      <c r="E49" s="33">
        <v>30</v>
      </c>
      <c r="F49" s="33">
        <v>317</v>
      </c>
      <c r="G49" s="40"/>
      <c r="H49" s="33">
        <v>347</v>
      </c>
      <c r="I49" s="33">
        <v>30</v>
      </c>
      <c r="J49" s="33">
        <v>317</v>
      </c>
      <c r="K49" s="33">
        <v>0</v>
      </c>
      <c r="L49" s="33">
        <v>0</v>
      </c>
      <c r="M49" s="33">
        <v>0</v>
      </c>
      <c r="N49" s="33">
        <v>0</v>
      </c>
    </row>
    <row r="50" spans="1:14" ht="25.5">
      <c r="A50" s="4">
        <v>36</v>
      </c>
      <c r="B50" s="7" t="s">
        <v>72</v>
      </c>
      <c r="C50" s="29">
        <v>5225</v>
      </c>
      <c r="D50" s="30">
        <v>19</v>
      </c>
      <c r="E50" s="30">
        <v>1</v>
      </c>
      <c r="F50" s="30">
        <v>18</v>
      </c>
      <c r="G50" s="29">
        <v>5225</v>
      </c>
      <c r="H50" s="30">
        <v>19</v>
      </c>
      <c r="I50" s="30">
        <v>1</v>
      </c>
      <c r="J50" s="30">
        <v>18</v>
      </c>
      <c r="K50" s="8"/>
      <c r="L50" s="8"/>
      <c r="M50" s="8"/>
      <c r="N50" s="8"/>
    </row>
    <row r="51" spans="1:14" ht="25.5">
      <c r="A51" s="4">
        <v>37</v>
      </c>
      <c r="B51" s="7" t="s">
        <v>73</v>
      </c>
      <c r="C51" s="41">
        <v>73696</v>
      </c>
      <c r="D51" s="41">
        <v>394</v>
      </c>
      <c r="E51" s="41">
        <v>42</v>
      </c>
      <c r="F51" s="41">
        <v>352</v>
      </c>
      <c r="G51" s="42"/>
      <c r="H51" s="41">
        <v>394</v>
      </c>
      <c r="I51" s="41">
        <v>42</v>
      </c>
      <c r="J51" s="41">
        <v>352</v>
      </c>
      <c r="K51" s="41">
        <v>0</v>
      </c>
      <c r="L51" s="41">
        <v>0</v>
      </c>
      <c r="M51" s="41">
        <v>0</v>
      </c>
      <c r="N51" s="41">
        <v>0</v>
      </c>
    </row>
    <row r="52" spans="1:14">
      <c r="A52" s="4">
        <v>38</v>
      </c>
      <c r="B52" s="7" t="s">
        <v>74</v>
      </c>
      <c r="C52" s="43"/>
      <c r="D52" s="43">
        <v>888</v>
      </c>
      <c r="E52" s="43">
        <v>91</v>
      </c>
      <c r="F52" s="43">
        <v>797</v>
      </c>
      <c r="G52" s="43"/>
      <c r="H52" s="43">
        <v>888</v>
      </c>
      <c r="I52" s="43">
        <v>91</v>
      </c>
      <c r="J52" s="43">
        <v>797</v>
      </c>
      <c r="K52" s="8">
        <v>0</v>
      </c>
      <c r="L52" s="8">
        <v>0</v>
      </c>
      <c r="M52" s="8">
        <v>0</v>
      </c>
      <c r="N52" s="8">
        <v>0</v>
      </c>
    </row>
    <row r="53" spans="1:14">
      <c r="A53" s="4">
        <v>39</v>
      </c>
      <c r="B53" s="7" t="s">
        <v>75</v>
      </c>
      <c r="C53" s="44">
        <v>27897</v>
      </c>
      <c r="D53" s="44">
        <v>112</v>
      </c>
      <c r="E53" s="44">
        <v>11</v>
      </c>
      <c r="F53" s="44">
        <v>101</v>
      </c>
      <c r="G53" s="44">
        <v>28260</v>
      </c>
      <c r="H53" s="44">
        <v>112</v>
      </c>
      <c r="I53" s="44">
        <v>11</v>
      </c>
      <c r="J53" s="44">
        <v>101</v>
      </c>
      <c r="K53" s="44">
        <v>-363</v>
      </c>
      <c r="L53" s="44">
        <v>0</v>
      </c>
      <c r="M53" s="44">
        <v>0</v>
      </c>
      <c r="N53" s="44">
        <v>0</v>
      </c>
    </row>
    <row r="54" spans="1:14">
      <c r="A54" s="4">
        <v>40</v>
      </c>
      <c r="B54" s="7" t="s">
        <v>76</v>
      </c>
      <c r="C54" s="9" t="s">
        <v>77</v>
      </c>
      <c r="D54" s="9">
        <v>92</v>
      </c>
      <c r="E54" s="9">
        <v>42</v>
      </c>
      <c r="F54" s="9">
        <v>50</v>
      </c>
      <c r="G54" s="86" t="s">
        <v>77</v>
      </c>
      <c r="H54" s="9">
        <v>92</v>
      </c>
      <c r="I54" s="9">
        <v>42</v>
      </c>
      <c r="J54" s="9">
        <v>50</v>
      </c>
      <c r="K54" s="8">
        <v>0</v>
      </c>
      <c r="L54" s="8">
        <v>0</v>
      </c>
      <c r="M54" s="8">
        <v>0</v>
      </c>
      <c r="N54" s="8">
        <v>0</v>
      </c>
    </row>
    <row r="55" spans="1:14" ht="38.25">
      <c r="A55" s="4">
        <v>41</v>
      </c>
      <c r="B55" s="7" t="s">
        <v>78</v>
      </c>
      <c r="C55" s="9">
        <v>112344</v>
      </c>
      <c r="D55" s="9">
        <v>160</v>
      </c>
      <c r="E55" s="9">
        <v>129</v>
      </c>
      <c r="F55" s="9">
        <v>31</v>
      </c>
      <c r="G55" s="9">
        <v>0</v>
      </c>
      <c r="H55" s="9">
        <v>139</v>
      </c>
      <c r="I55" s="9">
        <v>106</v>
      </c>
      <c r="J55" s="9">
        <v>33</v>
      </c>
      <c r="K55" s="9">
        <v>0</v>
      </c>
      <c r="L55" s="9">
        <v>21</v>
      </c>
      <c r="M55" s="9">
        <v>23</v>
      </c>
      <c r="N55" s="9">
        <v>-2</v>
      </c>
    </row>
    <row r="56" spans="1:14" ht="25.5">
      <c r="A56" s="4">
        <v>42</v>
      </c>
      <c r="B56" s="7" t="s">
        <v>79</v>
      </c>
      <c r="C56" s="9">
        <v>4985</v>
      </c>
      <c r="D56" s="9">
        <v>12.85</v>
      </c>
      <c r="E56" s="9">
        <v>2</v>
      </c>
      <c r="F56" s="9">
        <v>10.85</v>
      </c>
      <c r="G56" s="9">
        <v>4985</v>
      </c>
      <c r="H56" s="9">
        <v>12.85</v>
      </c>
      <c r="I56" s="9">
        <v>2</v>
      </c>
      <c r="J56" s="9">
        <v>10.85</v>
      </c>
      <c r="K56" s="8">
        <v>0</v>
      </c>
      <c r="L56" s="24">
        <v>0</v>
      </c>
      <c r="M56" s="24">
        <v>0</v>
      </c>
      <c r="N56" s="24">
        <v>0</v>
      </c>
    </row>
    <row r="57" spans="1:14" ht="25.5">
      <c r="A57" s="4">
        <v>43</v>
      </c>
      <c r="B57" s="7" t="s">
        <v>80</v>
      </c>
      <c r="C57" s="8">
        <v>31443</v>
      </c>
      <c r="D57" s="8">
        <v>48</v>
      </c>
      <c r="E57" s="8">
        <v>25</v>
      </c>
      <c r="F57" s="8">
        <v>23</v>
      </c>
      <c r="G57" s="8">
        <v>0</v>
      </c>
      <c r="H57" s="8">
        <v>48</v>
      </c>
      <c r="I57" s="8">
        <v>25</v>
      </c>
      <c r="J57" s="8">
        <v>23</v>
      </c>
      <c r="K57" s="8">
        <v>0</v>
      </c>
      <c r="L57" s="8">
        <v>0</v>
      </c>
      <c r="M57" s="8">
        <v>0</v>
      </c>
      <c r="N57" s="8">
        <v>0</v>
      </c>
    </row>
    <row r="58" spans="1:14" ht="25.5">
      <c r="A58" s="4">
        <v>44</v>
      </c>
      <c r="B58" s="7" t="s">
        <v>81</v>
      </c>
      <c r="C58" s="8">
        <v>330237</v>
      </c>
      <c r="D58" s="8">
        <v>823</v>
      </c>
      <c r="E58" s="8">
        <v>228</v>
      </c>
      <c r="F58" s="8">
        <v>595</v>
      </c>
      <c r="G58" s="8">
        <v>330237</v>
      </c>
      <c r="H58" s="8">
        <v>823</v>
      </c>
      <c r="I58" s="8">
        <v>226</v>
      </c>
      <c r="J58" s="8">
        <v>597</v>
      </c>
      <c r="K58" s="8">
        <v>0</v>
      </c>
      <c r="L58" s="8">
        <v>0</v>
      </c>
      <c r="M58" s="8">
        <v>2</v>
      </c>
      <c r="N58" s="8">
        <v>-2</v>
      </c>
    </row>
    <row r="59" spans="1:14">
      <c r="A59" s="4">
        <v>45</v>
      </c>
      <c r="B59" s="7" t="s">
        <v>82</v>
      </c>
      <c r="C59" s="8"/>
      <c r="D59" s="8">
        <v>107</v>
      </c>
      <c r="E59" s="8">
        <v>92</v>
      </c>
      <c r="F59" s="8">
        <v>15</v>
      </c>
      <c r="G59" s="8">
        <v>0</v>
      </c>
      <c r="H59" s="8">
        <v>107</v>
      </c>
      <c r="I59" s="8">
        <v>92</v>
      </c>
      <c r="J59" s="8">
        <v>15</v>
      </c>
      <c r="K59" s="8"/>
      <c r="L59" s="8"/>
      <c r="M59" s="8"/>
      <c r="N59" s="8"/>
    </row>
    <row r="60" spans="1:14">
      <c r="A60" s="4">
        <v>46</v>
      </c>
      <c r="B60" s="7" t="s">
        <v>83</v>
      </c>
      <c r="C60" s="45">
        <v>163569</v>
      </c>
      <c r="D60" s="45">
        <v>435</v>
      </c>
      <c r="E60" s="45">
        <v>94</v>
      </c>
      <c r="F60" s="45">
        <v>341</v>
      </c>
      <c r="G60" s="46">
        <v>0</v>
      </c>
      <c r="H60" s="47">
        <v>435</v>
      </c>
      <c r="I60" s="47">
        <v>94</v>
      </c>
      <c r="J60" s="47">
        <v>341</v>
      </c>
      <c r="K60" s="8"/>
      <c r="L60" s="8"/>
      <c r="M60" s="8"/>
      <c r="N60" s="8"/>
    </row>
    <row r="61" spans="1:14">
      <c r="A61" s="4">
        <v>47</v>
      </c>
      <c r="B61" s="7" t="s">
        <v>84</v>
      </c>
      <c r="C61" s="48">
        <v>87544</v>
      </c>
      <c r="D61" s="48">
        <v>246</v>
      </c>
      <c r="E61" s="48">
        <v>57</v>
      </c>
      <c r="F61" s="48">
        <v>189</v>
      </c>
      <c r="G61" s="48">
        <v>87544</v>
      </c>
      <c r="H61" s="48">
        <v>246</v>
      </c>
      <c r="I61" s="48">
        <v>57</v>
      </c>
      <c r="J61" s="48">
        <v>189</v>
      </c>
      <c r="K61" s="8"/>
      <c r="L61" s="8"/>
      <c r="M61" s="8"/>
      <c r="N61" s="8"/>
    </row>
    <row r="62" spans="1:14" ht="38.25">
      <c r="A62" s="4">
        <v>48</v>
      </c>
      <c r="B62" s="7" t="s">
        <v>85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</row>
    <row r="63" spans="1:14" ht="25.5">
      <c r="A63" s="4">
        <v>49</v>
      </c>
      <c r="B63" s="7" t="s">
        <v>86</v>
      </c>
      <c r="C63" s="49">
        <v>13989</v>
      </c>
      <c r="D63" s="49">
        <v>24</v>
      </c>
      <c r="E63" s="49">
        <v>12</v>
      </c>
      <c r="F63" s="49">
        <v>12</v>
      </c>
      <c r="G63" s="49">
        <v>13989</v>
      </c>
      <c r="H63" s="49">
        <v>24</v>
      </c>
      <c r="I63" s="49">
        <v>12</v>
      </c>
      <c r="J63" s="49">
        <v>12</v>
      </c>
      <c r="K63" s="8"/>
      <c r="L63" s="8"/>
      <c r="M63" s="8"/>
      <c r="N63" s="8"/>
    </row>
    <row r="64" spans="1:14">
      <c r="A64" s="4">
        <v>50</v>
      </c>
      <c r="B64" s="7" t="s">
        <v>87</v>
      </c>
      <c r="C64" s="8">
        <v>21525</v>
      </c>
      <c r="D64" s="8">
        <v>82</v>
      </c>
      <c r="E64" s="8">
        <v>8</v>
      </c>
      <c r="F64" s="8">
        <v>74</v>
      </c>
      <c r="G64" s="8">
        <v>0</v>
      </c>
      <c r="H64" s="8">
        <v>82</v>
      </c>
      <c r="I64" s="8">
        <v>8</v>
      </c>
      <c r="J64" s="8">
        <v>74</v>
      </c>
      <c r="K64" s="8"/>
      <c r="L64" s="8">
        <v>2</v>
      </c>
      <c r="M64" s="8">
        <v>1</v>
      </c>
      <c r="N64" s="8">
        <v>1</v>
      </c>
    </row>
    <row r="65" spans="1:14" ht="38.25">
      <c r="A65" s="4">
        <v>51</v>
      </c>
      <c r="B65" s="7" t="s">
        <v>88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</row>
    <row r="66" spans="1:14" ht="38.25">
      <c r="A66" s="4">
        <v>52</v>
      </c>
      <c r="B66" s="7" t="s">
        <v>89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</row>
    <row r="67" spans="1:14">
      <c r="A67" s="4">
        <v>53</v>
      </c>
      <c r="B67" s="7" t="s">
        <v>90</v>
      </c>
      <c r="C67" s="19">
        <v>38493</v>
      </c>
      <c r="D67" s="19">
        <v>39.6</v>
      </c>
      <c r="E67" s="19">
        <v>36</v>
      </c>
      <c r="F67" s="19">
        <v>9</v>
      </c>
      <c r="G67" s="19">
        <v>38493</v>
      </c>
      <c r="H67" s="20">
        <v>39.6</v>
      </c>
      <c r="I67" s="20">
        <v>36</v>
      </c>
      <c r="J67" s="20">
        <v>9</v>
      </c>
      <c r="K67" s="8"/>
      <c r="L67" s="8"/>
      <c r="M67" s="8"/>
      <c r="N67" s="8"/>
    </row>
    <row r="68" spans="1:14">
      <c r="A68" s="4">
        <v>54</v>
      </c>
      <c r="B68" s="7" t="s">
        <v>91</v>
      </c>
      <c r="C68" s="33">
        <v>73203</v>
      </c>
      <c r="D68" s="33">
        <v>233</v>
      </c>
      <c r="E68" s="33">
        <v>46</v>
      </c>
      <c r="F68" s="33">
        <v>187</v>
      </c>
      <c r="G68" s="33">
        <v>73203</v>
      </c>
      <c r="H68" s="33">
        <v>233</v>
      </c>
      <c r="I68" s="33">
        <v>46</v>
      </c>
      <c r="J68" s="33">
        <v>187</v>
      </c>
      <c r="K68" s="8"/>
      <c r="L68" s="8"/>
      <c r="M68" s="8"/>
      <c r="N68" s="8"/>
    </row>
    <row r="69" spans="1:14">
      <c r="A69" s="4">
        <v>55</v>
      </c>
      <c r="B69" s="7" t="s">
        <v>92</v>
      </c>
      <c r="C69" s="9">
        <v>117264</v>
      </c>
      <c r="D69" s="9">
        <v>300</v>
      </c>
      <c r="E69" s="9">
        <v>100</v>
      </c>
      <c r="F69" s="9">
        <v>200</v>
      </c>
      <c r="G69" s="9" t="s">
        <v>93</v>
      </c>
      <c r="H69" s="9">
        <v>297</v>
      </c>
      <c r="I69" s="9">
        <v>100</v>
      </c>
      <c r="J69" s="9">
        <v>197</v>
      </c>
      <c r="K69" s="9"/>
      <c r="L69" s="9">
        <v>-3</v>
      </c>
      <c r="M69" s="9"/>
      <c r="N69" s="9">
        <v>-3</v>
      </c>
    </row>
    <row r="70" spans="1:14" ht="38.25">
      <c r="A70" s="4">
        <v>56</v>
      </c>
      <c r="B70" s="7" t="s">
        <v>94</v>
      </c>
      <c r="C70" s="50">
        <v>0</v>
      </c>
      <c r="D70" s="50">
        <v>0</v>
      </c>
      <c r="E70" s="50">
        <v>0</v>
      </c>
      <c r="F70" s="50">
        <v>0</v>
      </c>
      <c r="G70" s="50">
        <v>0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50">
        <v>0</v>
      </c>
    </row>
    <row r="71" spans="1:14">
      <c r="A71" s="4">
        <v>57</v>
      </c>
      <c r="B71" s="7" t="s">
        <v>95</v>
      </c>
      <c r="C71" s="8">
        <v>221820</v>
      </c>
      <c r="D71" s="8">
        <v>295</v>
      </c>
      <c r="E71" s="8">
        <v>242</v>
      </c>
      <c r="F71" s="8">
        <v>53</v>
      </c>
      <c r="G71" s="8">
        <v>221820</v>
      </c>
      <c r="H71" s="8">
        <v>295</v>
      </c>
      <c r="I71" s="8">
        <v>242</v>
      </c>
      <c r="J71" s="8">
        <v>53</v>
      </c>
      <c r="K71" s="8"/>
      <c r="L71" s="8"/>
      <c r="M71" s="8"/>
      <c r="N71" s="8"/>
    </row>
    <row r="72" spans="1:14">
      <c r="A72" s="4">
        <v>58</v>
      </c>
      <c r="B72" s="7" t="s">
        <v>96</v>
      </c>
      <c r="C72" s="8"/>
      <c r="D72" s="51">
        <v>309</v>
      </c>
      <c r="E72" s="51">
        <v>59</v>
      </c>
      <c r="F72" s="51">
        <v>250</v>
      </c>
      <c r="G72" s="52">
        <v>98928</v>
      </c>
      <c r="H72" s="51">
        <v>308</v>
      </c>
      <c r="I72" s="51">
        <v>57</v>
      </c>
      <c r="J72" s="51">
        <v>251</v>
      </c>
      <c r="K72" s="52" t="s">
        <v>93</v>
      </c>
      <c r="L72" s="51">
        <v>1</v>
      </c>
      <c r="M72" s="51">
        <v>2</v>
      </c>
      <c r="N72" s="51">
        <v>-1</v>
      </c>
    </row>
    <row r="73" spans="1:14" ht="25.5">
      <c r="A73" s="4">
        <v>59</v>
      </c>
      <c r="B73" s="7" t="s">
        <v>97</v>
      </c>
      <c r="C73" s="8">
        <v>112915</v>
      </c>
      <c r="D73" s="8">
        <v>312</v>
      </c>
      <c r="E73" s="8">
        <v>79</v>
      </c>
      <c r="F73" s="8">
        <v>233</v>
      </c>
      <c r="G73" s="8">
        <v>112915</v>
      </c>
      <c r="H73" s="8">
        <v>312</v>
      </c>
      <c r="I73" s="8">
        <v>79</v>
      </c>
      <c r="J73" s="8">
        <v>233</v>
      </c>
      <c r="K73" s="8"/>
      <c r="L73" s="8"/>
      <c r="M73" s="8"/>
      <c r="N73" s="8"/>
    </row>
    <row r="74" spans="1:14">
      <c r="A74" s="4">
        <v>60</v>
      </c>
      <c r="B74" s="7" t="s">
        <v>98</v>
      </c>
      <c r="C74" s="8">
        <v>89816</v>
      </c>
      <c r="D74" s="8">
        <v>140</v>
      </c>
      <c r="E74" s="8">
        <v>75</v>
      </c>
      <c r="F74" s="8">
        <v>65</v>
      </c>
      <c r="G74" s="8"/>
      <c r="H74" s="8">
        <v>142</v>
      </c>
      <c r="I74" s="8">
        <v>73</v>
      </c>
      <c r="J74" s="8">
        <v>69</v>
      </c>
      <c r="K74" s="8"/>
      <c r="L74" s="24">
        <v>2</v>
      </c>
      <c r="M74" s="24">
        <v>-2</v>
      </c>
      <c r="N74" s="24">
        <v>4</v>
      </c>
    </row>
    <row r="75" spans="1:14">
      <c r="A75" s="4">
        <v>61</v>
      </c>
      <c r="B75" s="7" t="s">
        <v>99</v>
      </c>
      <c r="C75" s="8">
        <v>184070</v>
      </c>
      <c r="D75" s="8">
        <v>297</v>
      </c>
      <c r="E75" s="8">
        <v>184</v>
      </c>
      <c r="F75" s="8">
        <v>113</v>
      </c>
      <c r="G75" s="8">
        <v>184070</v>
      </c>
      <c r="H75" s="8">
        <v>297</v>
      </c>
      <c r="I75" s="8">
        <v>184</v>
      </c>
      <c r="J75" s="8">
        <v>113</v>
      </c>
      <c r="K75" s="8"/>
      <c r="L75" s="8"/>
      <c r="M75" s="8"/>
      <c r="N75" s="8"/>
    </row>
    <row r="76" spans="1:14">
      <c r="A76" s="68" t="s">
        <v>100</v>
      </c>
      <c r="B76" s="70"/>
      <c r="C76" s="53">
        <f>SUM(C15:C75)</f>
        <v>5154934</v>
      </c>
      <c r="D76" s="53">
        <f t="shared" ref="D76:M76" si="3">SUM(D15:D75)</f>
        <v>12648.45</v>
      </c>
      <c r="E76" s="53">
        <f t="shared" si="3"/>
        <v>4590.5</v>
      </c>
      <c r="F76" s="53">
        <f t="shared" si="3"/>
        <v>8063.35</v>
      </c>
      <c r="G76" s="53">
        <f t="shared" si="3"/>
        <v>3346273</v>
      </c>
      <c r="H76" s="53">
        <f t="shared" si="3"/>
        <v>12366.45</v>
      </c>
      <c r="I76" s="53">
        <f t="shared" si="3"/>
        <v>4377.5</v>
      </c>
      <c r="J76" s="53">
        <f t="shared" si="3"/>
        <v>7994.35</v>
      </c>
      <c r="K76" s="53">
        <f t="shared" si="3"/>
        <v>3849</v>
      </c>
      <c r="L76" s="53">
        <f t="shared" si="3"/>
        <v>-135</v>
      </c>
      <c r="M76" s="53">
        <f t="shared" si="3"/>
        <v>-107</v>
      </c>
      <c r="N76" s="53">
        <f>SUM(N15:N75)</f>
        <v>-28</v>
      </c>
    </row>
    <row r="77" spans="1:14" ht="38.25">
      <c r="A77" s="54">
        <v>1</v>
      </c>
      <c r="B77" s="55" t="s">
        <v>36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</row>
    <row r="78" spans="1:14">
      <c r="A78" s="4">
        <v>2</v>
      </c>
      <c r="B78" s="7" t="s">
        <v>37</v>
      </c>
      <c r="C78" s="9">
        <v>123029</v>
      </c>
      <c r="D78" s="9">
        <v>292</v>
      </c>
      <c r="E78" s="9">
        <v>93</v>
      </c>
      <c r="F78" s="9">
        <v>199</v>
      </c>
      <c r="G78" s="9">
        <v>123029</v>
      </c>
      <c r="H78" s="9">
        <v>291</v>
      </c>
      <c r="I78" s="9">
        <v>93</v>
      </c>
      <c r="J78" s="9">
        <v>198</v>
      </c>
      <c r="K78" s="9"/>
      <c r="L78" s="9">
        <v>1</v>
      </c>
      <c r="M78" s="9">
        <v>0</v>
      </c>
      <c r="N78" s="9">
        <v>1</v>
      </c>
    </row>
    <row r="79" spans="1:14">
      <c r="A79" s="4">
        <v>3</v>
      </c>
      <c r="B79" s="7" t="s">
        <v>101</v>
      </c>
      <c r="C79" s="9">
        <v>115674</v>
      </c>
      <c r="D79" s="9">
        <v>266</v>
      </c>
      <c r="E79" s="9">
        <v>75</v>
      </c>
      <c r="F79" s="9">
        <v>191</v>
      </c>
      <c r="G79" s="9">
        <v>115674</v>
      </c>
      <c r="H79" s="9">
        <v>266</v>
      </c>
      <c r="I79" s="9">
        <v>75</v>
      </c>
      <c r="J79" s="9">
        <v>191</v>
      </c>
      <c r="K79" s="9"/>
      <c r="L79" s="9"/>
      <c r="M79" s="9"/>
      <c r="N79" s="9"/>
    </row>
    <row r="80" spans="1:14" ht="25.5">
      <c r="A80" s="54">
        <v>4</v>
      </c>
      <c r="B80" s="7" t="s">
        <v>39</v>
      </c>
      <c r="C80" s="9" t="s">
        <v>102</v>
      </c>
      <c r="D80" s="9">
        <v>35</v>
      </c>
      <c r="E80" s="9">
        <v>30</v>
      </c>
      <c r="F80" s="9">
        <v>5</v>
      </c>
      <c r="G80" s="9">
        <v>42452</v>
      </c>
      <c r="H80" s="9">
        <v>35</v>
      </c>
      <c r="I80" s="9">
        <v>30</v>
      </c>
      <c r="J80" s="9">
        <v>5</v>
      </c>
      <c r="K80" s="9">
        <v>0</v>
      </c>
      <c r="L80" s="9">
        <v>0</v>
      </c>
      <c r="M80" s="9">
        <v>0</v>
      </c>
      <c r="N80" s="9">
        <v>0</v>
      </c>
    </row>
    <row r="81" spans="1:14">
      <c r="A81" s="4">
        <v>5</v>
      </c>
      <c r="B81" s="7" t="s">
        <v>41</v>
      </c>
      <c r="C81" s="9">
        <v>74527</v>
      </c>
      <c r="D81" s="9">
        <v>277</v>
      </c>
      <c r="E81" s="9">
        <v>43</v>
      </c>
      <c r="F81" s="9">
        <v>234</v>
      </c>
      <c r="G81" s="9">
        <v>74527</v>
      </c>
      <c r="H81" s="9">
        <v>277</v>
      </c>
      <c r="I81" s="9">
        <v>43</v>
      </c>
      <c r="J81" s="9">
        <v>234</v>
      </c>
      <c r="K81" s="9">
        <v>0</v>
      </c>
      <c r="L81" s="9">
        <v>0</v>
      </c>
      <c r="M81" s="9">
        <v>0</v>
      </c>
      <c r="N81" s="9">
        <v>0</v>
      </c>
    </row>
    <row r="82" spans="1:14" ht="38.25">
      <c r="A82" s="4">
        <v>6</v>
      </c>
      <c r="B82" s="7" t="s">
        <v>42</v>
      </c>
      <c r="C82" s="9">
        <v>84591</v>
      </c>
      <c r="D82" s="9">
        <v>124</v>
      </c>
      <c r="E82" s="9">
        <v>68</v>
      </c>
      <c r="F82" s="9">
        <v>56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</row>
    <row r="83" spans="1:14" ht="38.25">
      <c r="A83" s="54">
        <v>7</v>
      </c>
      <c r="B83" s="7" t="s">
        <v>43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</row>
    <row r="84" spans="1:14">
      <c r="A84" s="4">
        <v>8</v>
      </c>
      <c r="B84" s="7" t="s">
        <v>44</v>
      </c>
      <c r="C84" s="9">
        <v>45504</v>
      </c>
      <c r="D84" s="9">
        <v>158</v>
      </c>
      <c r="E84" s="9">
        <v>27</v>
      </c>
      <c r="F84" s="9">
        <v>131</v>
      </c>
      <c r="G84" s="9">
        <v>0</v>
      </c>
      <c r="H84" s="9">
        <v>165</v>
      </c>
      <c r="I84" s="9">
        <v>26</v>
      </c>
      <c r="J84" s="9">
        <v>139</v>
      </c>
      <c r="K84" s="9">
        <v>0</v>
      </c>
      <c r="L84" s="9">
        <v>-7</v>
      </c>
      <c r="M84" s="9">
        <v>1</v>
      </c>
      <c r="N84" s="9">
        <v>-8</v>
      </c>
    </row>
    <row r="85" spans="1:14" ht="38.25">
      <c r="A85" s="4">
        <v>9</v>
      </c>
      <c r="B85" s="7" t="s">
        <v>45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</row>
    <row r="86" spans="1:14">
      <c r="A86" s="54">
        <v>10</v>
      </c>
      <c r="B86" s="7" t="s">
        <v>46</v>
      </c>
      <c r="C86" s="8">
        <v>85315</v>
      </c>
      <c r="D86" s="56">
        <v>428</v>
      </c>
      <c r="E86" s="56">
        <v>32</v>
      </c>
      <c r="F86" s="56">
        <v>396</v>
      </c>
      <c r="G86" s="56">
        <v>85315</v>
      </c>
      <c r="H86" s="56">
        <v>427</v>
      </c>
      <c r="I86" s="56">
        <v>31</v>
      </c>
      <c r="J86" s="56">
        <v>396</v>
      </c>
      <c r="K86" s="56">
        <v>0</v>
      </c>
      <c r="L86" s="56">
        <v>-1</v>
      </c>
      <c r="M86" s="56">
        <v>-1</v>
      </c>
      <c r="N86" s="56">
        <v>0</v>
      </c>
    </row>
    <row r="87" spans="1:14" ht="38.25">
      <c r="A87" s="4">
        <v>11</v>
      </c>
      <c r="B87" s="7" t="s">
        <v>103</v>
      </c>
      <c r="C87" s="8">
        <v>48874</v>
      </c>
      <c r="D87" s="56">
        <v>86</v>
      </c>
      <c r="E87" s="56">
        <v>56</v>
      </c>
      <c r="F87" s="56">
        <v>30</v>
      </c>
      <c r="G87" s="56">
        <v>48874</v>
      </c>
      <c r="H87" s="56">
        <v>86</v>
      </c>
      <c r="I87" s="56">
        <v>56</v>
      </c>
      <c r="J87" s="56">
        <v>30</v>
      </c>
      <c r="K87" s="56">
        <v>0</v>
      </c>
      <c r="L87" s="56">
        <v>0</v>
      </c>
      <c r="M87" s="56">
        <v>0</v>
      </c>
      <c r="N87" s="56">
        <v>0</v>
      </c>
    </row>
    <row r="88" spans="1:14" ht="25.5">
      <c r="A88" s="4">
        <v>12</v>
      </c>
      <c r="B88" s="7" t="s">
        <v>48</v>
      </c>
      <c r="C88" s="9">
        <v>260162</v>
      </c>
      <c r="D88" s="9">
        <v>299</v>
      </c>
      <c r="E88" s="9">
        <v>247</v>
      </c>
      <c r="F88" s="9">
        <v>52</v>
      </c>
      <c r="G88" s="9">
        <v>260162</v>
      </c>
      <c r="H88" s="9">
        <v>299</v>
      </c>
      <c r="I88" s="9">
        <v>247</v>
      </c>
      <c r="J88" s="9">
        <v>52</v>
      </c>
      <c r="K88" s="9"/>
      <c r="L88" s="9"/>
      <c r="M88" s="9"/>
      <c r="N88" s="9"/>
    </row>
    <row r="89" spans="1:14">
      <c r="A89" s="54">
        <v>13</v>
      </c>
      <c r="B89" s="7" t="s">
        <v>49</v>
      </c>
      <c r="C89" s="14">
        <v>50561</v>
      </c>
      <c r="D89" s="14">
        <v>43</v>
      </c>
      <c r="E89" s="14">
        <v>43</v>
      </c>
      <c r="F89" s="14">
        <v>0</v>
      </c>
      <c r="G89" s="14">
        <v>50561</v>
      </c>
      <c r="H89" s="14">
        <v>43</v>
      </c>
      <c r="I89" s="14">
        <v>43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</row>
    <row r="90" spans="1:14">
      <c r="A90" s="4">
        <v>14</v>
      </c>
      <c r="B90" s="7" t="s">
        <v>104</v>
      </c>
      <c r="C90" s="13">
        <v>793800</v>
      </c>
      <c r="D90" s="13">
        <v>752</v>
      </c>
      <c r="E90" s="13">
        <v>747</v>
      </c>
      <c r="F90" s="13">
        <v>5</v>
      </c>
      <c r="G90" s="13"/>
      <c r="H90" s="13">
        <v>752</v>
      </c>
      <c r="I90" s="13">
        <v>747</v>
      </c>
      <c r="J90" s="13">
        <v>5</v>
      </c>
      <c r="K90" s="13"/>
      <c r="L90" s="57">
        <v>0</v>
      </c>
      <c r="M90" s="57">
        <v>0</v>
      </c>
      <c r="N90" s="57">
        <v>0</v>
      </c>
    </row>
    <row r="91" spans="1:14">
      <c r="A91" s="4">
        <v>15</v>
      </c>
      <c r="B91" s="7" t="s">
        <v>51</v>
      </c>
      <c r="C91" s="9">
        <v>51577</v>
      </c>
      <c r="D91" s="9">
        <v>117</v>
      </c>
      <c r="E91" s="9">
        <v>36</v>
      </c>
      <c r="F91" s="9">
        <v>81</v>
      </c>
      <c r="G91" s="9">
        <v>51577</v>
      </c>
      <c r="H91" s="9">
        <v>117</v>
      </c>
      <c r="I91" s="9">
        <v>36</v>
      </c>
      <c r="J91" s="9">
        <v>81</v>
      </c>
      <c r="K91" s="56"/>
      <c r="L91" s="56"/>
      <c r="M91" s="56"/>
      <c r="N91" s="56"/>
    </row>
    <row r="92" spans="1:14">
      <c r="A92" s="54">
        <v>16</v>
      </c>
      <c r="B92" s="7" t="s">
        <v>52</v>
      </c>
      <c r="C92" s="8">
        <v>162836</v>
      </c>
      <c r="D92" s="56">
        <v>461</v>
      </c>
      <c r="E92" s="56">
        <v>96</v>
      </c>
      <c r="F92" s="56">
        <v>365</v>
      </c>
      <c r="G92" s="56">
        <v>162836</v>
      </c>
      <c r="H92" s="56">
        <v>461</v>
      </c>
      <c r="I92" s="56">
        <v>96</v>
      </c>
      <c r="J92" s="56">
        <v>365</v>
      </c>
      <c r="K92" s="56"/>
      <c r="L92" s="56"/>
      <c r="M92" s="56"/>
      <c r="N92" s="56"/>
    </row>
    <row r="93" spans="1:14">
      <c r="A93" s="4">
        <v>17</v>
      </c>
      <c r="B93" s="7" t="s">
        <v>105</v>
      </c>
      <c r="C93" s="17">
        <v>310281</v>
      </c>
      <c r="D93" s="18">
        <v>440</v>
      </c>
      <c r="E93" s="18">
        <v>298</v>
      </c>
      <c r="F93" s="18">
        <v>142</v>
      </c>
      <c r="G93" s="18">
        <v>306272</v>
      </c>
      <c r="H93" s="18">
        <v>445</v>
      </c>
      <c r="I93" s="18">
        <v>306</v>
      </c>
      <c r="J93" s="18">
        <v>139</v>
      </c>
      <c r="K93" s="20">
        <v>4009</v>
      </c>
      <c r="L93" s="20">
        <v>-5</v>
      </c>
      <c r="M93" s="20">
        <v>-8</v>
      </c>
      <c r="N93" s="20">
        <v>3</v>
      </c>
    </row>
    <row r="94" spans="1:14">
      <c r="A94" s="4">
        <v>18</v>
      </c>
      <c r="B94" s="7" t="s">
        <v>54</v>
      </c>
      <c r="C94" s="8">
        <v>86525</v>
      </c>
      <c r="D94" s="56">
        <v>273</v>
      </c>
      <c r="E94" s="56">
        <v>61</v>
      </c>
      <c r="F94" s="56">
        <v>212</v>
      </c>
      <c r="G94" s="56">
        <v>90121</v>
      </c>
      <c r="H94" s="56">
        <v>273</v>
      </c>
      <c r="I94" s="56">
        <v>61</v>
      </c>
      <c r="J94" s="56">
        <v>212</v>
      </c>
      <c r="K94" s="56">
        <v>3596</v>
      </c>
      <c r="L94" s="56">
        <v>0</v>
      </c>
      <c r="M94" s="56">
        <v>0</v>
      </c>
      <c r="N94" s="56">
        <v>0</v>
      </c>
    </row>
    <row r="95" spans="1:14">
      <c r="A95" s="54">
        <v>19</v>
      </c>
      <c r="B95" s="7" t="s">
        <v>55</v>
      </c>
      <c r="C95" s="8">
        <v>162292</v>
      </c>
      <c r="D95" s="56">
        <v>316</v>
      </c>
      <c r="E95" s="56">
        <v>134</v>
      </c>
      <c r="F95" s="56">
        <v>182</v>
      </c>
      <c r="G95" s="56">
        <v>161767</v>
      </c>
      <c r="H95" s="56">
        <v>315</v>
      </c>
      <c r="I95" s="56">
        <v>133</v>
      </c>
      <c r="J95" s="56">
        <v>182</v>
      </c>
      <c r="K95" s="56">
        <v>-525</v>
      </c>
      <c r="L95" s="56">
        <v>-1</v>
      </c>
      <c r="M95" s="56">
        <v>-1</v>
      </c>
      <c r="N95" s="56">
        <v>0</v>
      </c>
    </row>
    <row r="96" spans="1:14" ht="38.25">
      <c r="A96" s="4">
        <v>20</v>
      </c>
      <c r="B96" s="7" t="s">
        <v>56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</row>
    <row r="97" spans="1:14" ht="38.25">
      <c r="A97" s="4">
        <v>21</v>
      </c>
      <c r="B97" s="7" t="s">
        <v>57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</row>
    <row r="98" spans="1:14" ht="25.5">
      <c r="A98" s="54">
        <v>22</v>
      </c>
      <c r="B98" s="7" t="s">
        <v>58</v>
      </c>
      <c r="C98" s="8">
        <v>51011</v>
      </c>
      <c r="D98" s="56">
        <v>104</v>
      </c>
      <c r="E98" s="56">
        <v>45</v>
      </c>
      <c r="F98" s="56">
        <v>59</v>
      </c>
      <c r="G98" s="56">
        <v>51011</v>
      </c>
      <c r="H98" s="56">
        <v>104</v>
      </c>
      <c r="I98" s="56">
        <v>45</v>
      </c>
      <c r="J98" s="56">
        <v>59</v>
      </c>
      <c r="K98" s="56">
        <v>0</v>
      </c>
      <c r="L98" s="58">
        <v>0</v>
      </c>
      <c r="M98" s="58">
        <v>0</v>
      </c>
      <c r="N98" s="58">
        <v>0</v>
      </c>
    </row>
    <row r="99" spans="1:14">
      <c r="A99" s="4">
        <v>23</v>
      </c>
      <c r="B99" s="7" t="s">
        <v>59</v>
      </c>
      <c r="C99" s="59">
        <v>103909</v>
      </c>
      <c r="D99" s="59">
        <v>253</v>
      </c>
      <c r="E99" s="59">
        <v>73</v>
      </c>
      <c r="F99" s="59">
        <v>180</v>
      </c>
      <c r="G99" s="59">
        <v>103909</v>
      </c>
      <c r="H99" s="28">
        <v>253</v>
      </c>
      <c r="I99" s="28">
        <v>74</v>
      </c>
      <c r="J99" s="28">
        <v>179</v>
      </c>
      <c r="K99" s="59">
        <f t="shared" ref="K99:N99" si="4">+G99-C98:C99</f>
        <v>0</v>
      </c>
      <c r="L99" s="59">
        <f t="shared" si="4"/>
        <v>0</v>
      </c>
      <c r="M99" s="59">
        <f t="shared" si="4"/>
        <v>1</v>
      </c>
      <c r="N99" s="59">
        <f t="shared" si="4"/>
        <v>-1</v>
      </c>
    </row>
    <row r="100" spans="1:14">
      <c r="A100" s="4">
        <v>24</v>
      </c>
      <c r="B100" s="7" t="s">
        <v>60</v>
      </c>
      <c r="C100" s="8">
        <v>114613</v>
      </c>
      <c r="D100" s="56">
        <v>328</v>
      </c>
      <c r="E100" s="56">
        <v>81</v>
      </c>
      <c r="F100" s="56">
        <v>247</v>
      </c>
      <c r="G100" s="56">
        <v>114613</v>
      </c>
      <c r="H100" s="56">
        <v>328</v>
      </c>
      <c r="I100" s="56">
        <v>81</v>
      </c>
      <c r="J100" s="56">
        <v>247</v>
      </c>
      <c r="K100" s="56">
        <v>0</v>
      </c>
      <c r="L100" s="56">
        <v>0</v>
      </c>
      <c r="M100" s="56">
        <v>0</v>
      </c>
      <c r="N100" s="56">
        <v>0</v>
      </c>
    </row>
    <row r="101" spans="1:14">
      <c r="A101" s="54">
        <v>25</v>
      </c>
      <c r="B101" s="7" t="s">
        <v>61</v>
      </c>
      <c r="C101" s="8">
        <v>85937</v>
      </c>
      <c r="D101" s="56">
        <v>87</v>
      </c>
      <c r="E101" s="56">
        <v>78</v>
      </c>
      <c r="F101" s="56">
        <v>9</v>
      </c>
      <c r="G101" s="56">
        <v>0</v>
      </c>
      <c r="H101" s="56">
        <v>87</v>
      </c>
      <c r="I101" s="56">
        <v>78</v>
      </c>
      <c r="J101" s="56">
        <v>9</v>
      </c>
      <c r="K101" s="56">
        <v>0</v>
      </c>
      <c r="L101" s="56">
        <v>0</v>
      </c>
      <c r="M101" s="56">
        <v>0</v>
      </c>
      <c r="N101" s="56">
        <v>0</v>
      </c>
    </row>
    <row r="102" spans="1:14">
      <c r="A102" s="4">
        <v>26</v>
      </c>
      <c r="B102" s="7" t="s">
        <v>62</v>
      </c>
      <c r="C102" s="8">
        <v>75117</v>
      </c>
      <c r="D102" s="56">
        <v>169.5</v>
      </c>
      <c r="E102" s="56">
        <v>59.5</v>
      </c>
      <c r="F102" s="56">
        <v>110</v>
      </c>
      <c r="G102" s="56" t="s">
        <v>106</v>
      </c>
      <c r="H102" s="56">
        <v>96.5</v>
      </c>
      <c r="I102" s="56">
        <v>40.5</v>
      </c>
      <c r="J102" s="56">
        <v>56</v>
      </c>
      <c r="K102" s="56">
        <v>0</v>
      </c>
      <c r="L102" s="58">
        <v>0</v>
      </c>
      <c r="M102" s="58">
        <v>0</v>
      </c>
      <c r="N102" s="58">
        <v>0</v>
      </c>
    </row>
    <row r="103" spans="1:14">
      <c r="A103" s="4">
        <v>27</v>
      </c>
      <c r="B103" s="7" t="s">
        <v>63</v>
      </c>
      <c r="C103" s="8">
        <v>63206</v>
      </c>
      <c r="D103" s="56">
        <v>79</v>
      </c>
      <c r="E103" s="56">
        <v>57</v>
      </c>
      <c r="F103" s="56">
        <v>22</v>
      </c>
      <c r="G103" s="56">
        <v>63206</v>
      </c>
      <c r="H103" s="56">
        <v>79</v>
      </c>
      <c r="I103" s="56">
        <v>57</v>
      </c>
      <c r="J103" s="56">
        <v>22</v>
      </c>
      <c r="K103" s="56">
        <v>0</v>
      </c>
      <c r="L103" s="58">
        <v>0</v>
      </c>
      <c r="M103" s="58">
        <v>0</v>
      </c>
      <c r="N103" s="58">
        <v>0</v>
      </c>
    </row>
    <row r="104" spans="1:14">
      <c r="A104" s="54">
        <v>28</v>
      </c>
      <c r="B104" s="7" t="s">
        <v>64</v>
      </c>
      <c r="C104" s="32">
        <v>81574</v>
      </c>
      <c r="D104" s="32">
        <v>154</v>
      </c>
      <c r="E104" s="32">
        <v>81</v>
      </c>
      <c r="F104" s="32">
        <v>73</v>
      </c>
      <c r="G104" s="32" t="s">
        <v>107</v>
      </c>
      <c r="H104" s="32">
        <v>159</v>
      </c>
      <c r="I104" s="32">
        <v>81</v>
      </c>
      <c r="J104" s="32">
        <v>78</v>
      </c>
      <c r="K104" s="32">
        <v>0</v>
      </c>
      <c r="L104" s="32">
        <f t="shared" ref="L104:N104" si="5">H104-D104</f>
        <v>5</v>
      </c>
      <c r="M104" s="32">
        <f t="shared" si="5"/>
        <v>0</v>
      </c>
      <c r="N104" s="32">
        <f t="shared" si="5"/>
        <v>5</v>
      </c>
    </row>
    <row r="105" spans="1:14">
      <c r="A105" s="4">
        <v>29</v>
      </c>
      <c r="B105" s="7" t="s">
        <v>65</v>
      </c>
      <c r="C105" s="8">
        <v>105565</v>
      </c>
      <c r="D105" s="56">
        <v>383</v>
      </c>
      <c r="E105" s="56">
        <v>77</v>
      </c>
      <c r="F105" s="56">
        <v>306</v>
      </c>
      <c r="G105" s="56">
        <v>0</v>
      </c>
      <c r="H105" s="56">
        <v>374</v>
      </c>
      <c r="I105" s="56">
        <v>66</v>
      </c>
      <c r="J105" s="56">
        <v>308</v>
      </c>
      <c r="K105" s="56">
        <v>0</v>
      </c>
      <c r="L105" s="58">
        <v>-9</v>
      </c>
      <c r="M105" s="58">
        <v>-11</v>
      </c>
      <c r="N105" s="58">
        <v>2</v>
      </c>
    </row>
    <row r="106" spans="1:14">
      <c r="A106" s="4">
        <v>30</v>
      </c>
      <c r="B106" s="7" t="s">
        <v>66</v>
      </c>
      <c r="C106" s="8">
        <v>174283</v>
      </c>
      <c r="D106" s="56">
        <v>436</v>
      </c>
      <c r="E106" s="56">
        <v>121</v>
      </c>
      <c r="F106" s="56">
        <v>315</v>
      </c>
      <c r="G106" s="56">
        <v>168059</v>
      </c>
      <c r="H106" s="56">
        <v>449</v>
      </c>
      <c r="I106" s="56">
        <v>134</v>
      </c>
      <c r="J106" s="56">
        <v>315</v>
      </c>
      <c r="K106" s="56">
        <v>6224</v>
      </c>
      <c r="L106" s="58">
        <v>-13</v>
      </c>
      <c r="M106" s="58">
        <v>-13</v>
      </c>
      <c r="N106" s="58">
        <v>0</v>
      </c>
    </row>
    <row r="107" spans="1:14">
      <c r="A107" s="54">
        <v>31</v>
      </c>
      <c r="B107" s="7" t="s">
        <v>67</v>
      </c>
      <c r="C107" s="8">
        <v>11682</v>
      </c>
      <c r="D107" s="56">
        <v>50</v>
      </c>
      <c r="E107" s="56">
        <v>12</v>
      </c>
      <c r="F107" s="56">
        <v>38</v>
      </c>
      <c r="G107" s="56">
        <v>0</v>
      </c>
      <c r="H107" s="56">
        <v>50</v>
      </c>
      <c r="I107" s="56">
        <v>13</v>
      </c>
      <c r="J107" s="56">
        <v>37</v>
      </c>
      <c r="K107" s="56">
        <v>0</v>
      </c>
      <c r="L107" s="58">
        <v>0</v>
      </c>
      <c r="M107" s="58">
        <v>1</v>
      </c>
      <c r="N107" s="58">
        <v>-1</v>
      </c>
    </row>
    <row r="108" spans="1:14" ht="38.25">
      <c r="A108" s="4">
        <v>32</v>
      </c>
      <c r="B108" s="7" t="s">
        <v>68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</row>
    <row r="109" spans="1:14">
      <c r="A109" s="4">
        <v>33</v>
      </c>
      <c r="B109" s="7" t="s">
        <v>69</v>
      </c>
      <c r="C109" s="8"/>
      <c r="D109" s="9">
        <v>302</v>
      </c>
      <c r="E109" s="9">
        <v>56</v>
      </c>
      <c r="F109" s="9">
        <v>246</v>
      </c>
      <c r="G109" s="9">
        <v>95212</v>
      </c>
      <c r="H109" s="9">
        <v>302</v>
      </c>
      <c r="I109" s="9">
        <v>56</v>
      </c>
      <c r="J109" s="9">
        <v>246</v>
      </c>
      <c r="K109" s="9"/>
      <c r="L109" s="9"/>
      <c r="M109" s="9"/>
      <c r="N109" s="9"/>
    </row>
    <row r="110" spans="1:14">
      <c r="A110" s="54">
        <v>34</v>
      </c>
      <c r="B110" s="7" t="s">
        <v>70</v>
      </c>
      <c r="C110" s="38">
        <v>2926</v>
      </c>
      <c r="D110" s="38">
        <v>3</v>
      </c>
      <c r="E110" s="38">
        <v>1</v>
      </c>
      <c r="F110" s="38">
        <v>2</v>
      </c>
      <c r="G110" s="39">
        <v>2926</v>
      </c>
      <c r="H110" s="38">
        <v>3</v>
      </c>
      <c r="I110" s="38">
        <v>2</v>
      </c>
      <c r="J110" s="38">
        <v>1</v>
      </c>
      <c r="K110" s="38"/>
      <c r="L110" s="38">
        <f t="shared" ref="L110:N110" si="6">D110-H110</f>
        <v>0</v>
      </c>
      <c r="M110" s="38">
        <f t="shared" si="6"/>
        <v>-1</v>
      </c>
      <c r="N110" s="38">
        <f t="shared" si="6"/>
        <v>1</v>
      </c>
    </row>
    <row r="111" spans="1:14">
      <c r="A111" s="4">
        <v>35</v>
      </c>
      <c r="B111" s="7" t="s">
        <v>71</v>
      </c>
      <c r="C111" s="8">
        <v>78533</v>
      </c>
      <c r="D111" s="56">
        <v>353</v>
      </c>
      <c r="E111" s="56">
        <v>39</v>
      </c>
      <c r="F111" s="56">
        <v>314</v>
      </c>
      <c r="G111" s="56"/>
      <c r="H111" s="56">
        <v>358</v>
      </c>
      <c r="I111" s="56">
        <v>44</v>
      </c>
      <c r="J111" s="56">
        <v>314</v>
      </c>
      <c r="K111" s="56">
        <v>0</v>
      </c>
      <c r="L111" s="58">
        <v>5</v>
      </c>
      <c r="M111" s="58">
        <v>5</v>
      </c>
      <c r="N111" s="58">
        <v>0</v>
      </c>
    </row>
    <row r="112" spans="1:14" ht="25.5">
      <c r="A112" s="4">
        <v>36</v>
      </c>
      <c r="B112" s="7" t="s">
        <v>72</v>
      </c>
      <c r="C112" s="8">
        <v>5125</v>
      </c>
      <c r="D112" s="56">
        <v>19</v>
      </c>
      <c r="E112" s="56">
        <v>1</v>
      </c>
      <c r="F112" s="56">
        <v>18</v>
      </c>
      <c r="G112" s="56">
        <v>5125</v>
      </c>
      <c r="H112" s="56">
        <v>19</v>
      </c>
      <c r="I112" s="56">
        <v>1</v>
      </c>
      <c r="J112" s="56">
        <v>18</v>
      </c>
      <c r="K112" s="56"/>
      <c r="L112" s="56"/>
      <c r="M112" s="56"/>
      <c r="N112" s="56"/>
    </row>
    <row r="113" spans="1:14" ht="25.5">
      <c r="A113" s="54">
        <v>37</v>
      </c>
      <c r="B113" s="7" t="s">
        <v>73</v>
      </c>
      <c r="C113" s="8">
        <v>71212</v>
      </c>
      <c r="D113" s="56">
        <v>399</v>
      </c>
      <c r="E113" s="56">
        <v>46</v>
      </c>
      <c r="F113" s="56">
        <v>353</v>
      </c>
      <c r="G113" s="56">
        <v>0</v>
      </c>
      <c r="H113" s="56">
        <v>399</v>
      </c>
      <c r="I113" s="56">
        <v>46</v>
      </c>
      <c r="J113" s="56">
        <v>353</v>
      </c>
      <c r="K113" s="56" t="s">
        <v>108</v>
      </c>
      <c r="L113" s="58">
        <v>0</v>
      </c>
      <c r="M113" s="58">
        <v>0</v>
      </c>
      <c r="N113" s="58">
        <v>0</v>
      </c>
    </row>
    <row r="114" spans="1:14">
      <c r="A114" s="4">
        <v>38</v>
      </c>
      <c r="B114" s="7" t="s">
        <v>74</v>
      </c>
      <c r="C114" s="8"/>
      <c r="D114" s="56">
        <v>894</v>
      </c>
      <c r="E114" s="56">
        <v>97</v>
      </c>
      <c r="F114" s="56">
        <v>797</v>
      </c>
      <c r="G114" s="56"/>
      <c r="H114" s="56">
        <v>894</v>
      </c>
      <c r="I114" s="56">
        <v>97</v>
      </c>
      <c r="J114" s="56">
        <v>797</v>
      </c>
      <c r="K114" s="56"/>
      <c r="L114" s="56"/>
      <c r="M114" s="56"/>
      <c r="N114" s="56"/>
    </row>
    <row r="115" spans="1:14">
      <c r="A115" s="4">
        <v>39</v>
      </c>
      <c r="B115" s="7" t="s">
        <v>75</v>
      </c>
      <c r="C115" s="8">
        <v>28260</v>
      </c>
      <c r="D115" s="56">
        <v>112</v>
      </c>
      <c r="E115" s="56">
        <v>11</v>
      </c>
      <c r="F115" s="56">
        <v>101</v>
      </c>
      <c r="G115" s="56">
        <v>28559</v>
      </c>
      <c r="H115" s="56">
        <v>112</v>
      </c>
      <c r="I115" s="56">
        <v>11</v>
      </c>
      <c r="J115" s="56">
        <v>101</v>
      </c>
      <c r="K115" s="56">
        <v>-299</v>
      </c>
      <c r="L115" s="58">
        <v>0</v>
      </c>
      <c r="M115" s="58">
        <v>0</v>
      </c>
      <c r="N115" s="58">
        <v>0</v>
      </c>
    </row>
    <row r="116" spans="1:14">
      <c r="A116" s="54">
        <v>40</v>
      </c>
      <c r="B116" s="7" t="s">
        <v>76</v>
      </c>
      <c r="C116" s="8" t="s">
        <v>109</v>
      </c>
      <c r="D116" s="56">
        <v>92</v>
      </c>
      <c r="E116" s="56">
        <v>41</v>
      </c>
      <c r="F116" s="56">
        <v>51</v>
      </c>
      <c r="G116" s="56" t="s">
        <v>109</v>
      </c>
      <c r="H116" s="56">
        <v>92</v>
      </c>
      <c r="I116" s="56">
        <v>41</v>
      </c>
      <c r="J116" s="56">
        <v>51</v>
      </c>
      <c r="K116" s="56"/>
      <c r="L116" s="56"/>
      <c r="M116" s="56"/>
      <c r="N116" s="56"/>
    </row>
    <row r="117" spans="1:14" ht="38.25">
      <c r="A117" s="4">
        <v>41</v>
      </c>
      <c r="B117" s="7" t="s">
        <v>78</v>
      </c>
      <c r="C117" s="8">
        <v>112980</v>
      </c>
      <c r="D117" s="56">
        <v>139</v>
      </c>
      <c r="E117" s="56">
        <v>108</v>
      </c>
      <c r="F117" s="56">
        <v>31</v>
      </c>
      <c r="G117" s="56">
        <v>0</v>
      </c>
      <c r="H117" s="56">
        <v>140</v>
      </c>
      <c r="I117" s="56">
        <v>109</v>
      </c>
      <c r="J117" s="56">
        <v>31</v>
      </c>
      <c r="K117" s="56">
        <v>0</v>
      </c>
      <c r="L117" s="56">
        <v>-1</v>
      </c>
      <c r="M117" s="56">
        <v>-1</v>
      </c>
      <c r="N117" s="56">
        <v>0</v>
      </c>
    </row>
    <row r="118" spans="1:14" ht="51">
      <c r="A118" s="4">
        <v>42</v>
      </c>
      <c r="B118" s="7" t="s">
        <v>110</v>
      </c>
      <c r="C118" s="8">
        <v>0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</row>
    <row r="119" spans="1:14" ht="25.5">
      <c r="A119" s="54">
        <v>43</v>
      </c>
      <c r="B119" s="7" t="s">
        <v>80</v>
      </c>
      <c r="C119" s="8">
        <v>39950</v>
      </c>
      <c r="D119" s="56">
        <v>56</v>
      </c>
      <c r="E119" s="56">
        <v>32</v>
      </c>
      <c r="F119" s="56">
        <v>24</v>
      </c>
      <c r="G119" s="56" t="s">
        <v>93</v>
      </c>
      <c r="H119" s="56">
        <v>56</v>
      </c>
      <c r="I119" s="56">
        <v>32</v>
      </c>
      <c r="J119" s="56">
        <v>24</v>
      </c>
      <c r="K119" s="56"/>
      <c r="L119" s="56"/>
      <c r="M119" s="56"/>
      <c r="N119" s="56"/>
    </row>
    <row r="120" spans="1:14" ht="25.5">
      <c r="A120" s="4">
        <v>44</v>
      </c>
      <c r="B120" s="7" t="s">
        <v>81</v>
      </c>
      <c r="C120" s="8">
        <v>338197</v>
      </c>
      <c r="D120" s="56">
        <v>832</v>
      </c>
      <c r="E120" s="56">
        <v>226</v>
      </c>
      <c r="F120" s="56">
        <v>606</v>
      </c>
      <c r="G120" s="56">
        <v>338197</v>
      </c>
      <c r="H120" s="56">
        <v>832</v>
      </c>
      <c r="I120" s="56">
        <v>226</v>
      </c>
      <c r="J120" s="56">
        <v>606</v>
      </c>
      <c r="K120" s="56">
        <v>0</v>
      </c>
      <c r="L120" s="56">
        <v>0</v>
      </c>
      <c r="M120" s="56">
        <v>0</v>
      </c>
      <c r="N120" s="56">
        <v>0</v>
      </c>
    </row>
    <row r="121" spans="1:14">
      <c r="A121" s="4">
        <v>45</v>
      </c>
      <c r="B121" s="7" t="s">
        <v>82</v>
      </c>
      <c r="C121" s="8">
        <v>0</v>
      </c>
      <c r="D121" s="56">
        <v>107</v>
      </c>
      <c r="E121" s="56">
        <v>91</v>
      </c>
      <c r="F121" s="56">
        <v>16</v>
      </c>
      <c r="G121" s="56">
        <v>0</v>
      </c>
      <c r="H121" s="56">
        <v>107</v>
      </c>
      <c r="I121" s="56">
        <v>91</v>
      </c>
      <c r="J121" s="56">
        <v>16</v>
      </c>
      <c r="K121" s="56"/>
      <c r="L121" s="56"/>
      <c r="M121" s="56"/>
      <c r="N121" s="56"/>
    </row>
    <row r="122" spans="1:14">
      <c r="A122" s="54">
        <v>46</v>
      </c>
      <c r="B122" s="7" t="s">
        <v>83</v>
      </c>
      <c r="C122" s="8">
        <v>163919</v>
      </c>
      <c r="D122" s="56">
        <v>438</v>
      </c>
      <c r="E122" s="56">
        <v>94</v>
      </c>
      <c r="F122" s="56">
        <v>344</v>
      </c>
      <c r="G122" s="56">
        <v>0</v>
      </c>
      <c r="H122" s="56">
        <v>438</v>
      </c>
      <c r="I122" s="56">
        <v>94</v>
      </c>
      <c r="J122" s="56">
        <v>344</v>
      </c>
      <c r="K122" s="56"/>
      <c r="L122" s="56"/>
      <c r="M122" s="56"/>
      <c r="N122" s="56"/>
    </row>
    <row r="123" spans="1:14">
      <c r="A123" s="4">
        <v>47</v>
      </c>
      <c r="B123" s="7" t="s">
        <v>84</v>
      </c>
      <c r="C123" s="48">
        <v>83986</v>
      </c>
      <c r="D123" s="48">
        <v>199</v>
      </c>
      <c r="E123" s="48">
        <v>61</v>
      </c>
      <c r="F123" s="48">
        <v>138</v>
      </c>
      <c r="G123" s="48">
        <v>83986</v>
      </c>
      <c r="H123" s="48">
        <v>199</v>
      </c>
      <c r="I123" s="48">
        <v>61</v>
      </c>
      <c r="J123" s="48">
        <v>138</v>
      </c>
      <c r="K123" s="56"/>
      <c r="L123" s="56"/>
      <c r="M123" s="56"/>
      <c r="N123" s="56"/>
    </row>
    <row r="124" spans="1:14" ht="38.25">
      <c r="A124" s="4">
        <v>48</v>
      </c>
      <c r="B124" s="7" t="s">
        <v>85</v>
      </c>
      <c r="C124" s="8">
        <v>0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</row>
    <row r="125" spans="1:14" ht="25.5">
      <c r="A125" s="54">
        <v>49</v>
      </c>
      <c r="B125" s="7" t="s">
        <v>86</v>
      </c>
      <c r="C125" s="49">
        <v>14603</v>
      </c>
      <c r="D125" s="49">
        <v>25</v>
      </c>
      <c r="E125" s="49">
        <v>11</v>
      </c>
      <c r="F125" s="49">
        <v>14</v>
      </c>
      <c r="G125" s="49">
        <v>14603</v>
      </c>
      <c r="H125" s="49">
        <f>I125+J125</f>
        <v>25</v>
      </c>
      <c r="I125" s="49">
        <v>11</v>
      </c>
      <c r="J125" s="49">
        <v>14</v>
      </c>
      <c r="K125" s="56"/>
      <c r="L125" s="56"/>
      <c r="M125" s="56"/>
      <c r="N125" s="56"/>
    </row>
    <row r="126" spans="1:14">
      <c r="A126" s="4">
        <v>50</v>
      </c>
      <c r="B126" s="7" t="s">
        <v>87</v>
      </c>
      <c r="C126" s="8">
        <v>22964</v>
      </c>
      <c r="D126" s="56">
        <v>84</v>
      </c>
      <c r="E126" s="56">
        <v>9</v>
      </c>
      <c r="F126" s="56">
        <v>75</v>
      </c>
      <c r="G126" s="56">
        <v>0</v>
      </c>
      <c r="H126" s="56">
        <v>82</v>
      </c>
      <c r="I126" s="56">
        <v>8</v>
      </c>
      <c r="J126" s="56">
        <v>74</v>
      </c>
      <c r="K126" s="56"/>
      <c r="L126" s="56"/>
      <c r="M126" s="56"/>
      <c r="N126" s="56"/>
    </row>
    <row r="127" spans="1:14" ht="38.25">
      <c r="A127" s="4">
        <v>51</v>
      </c>
      <c r="B127" s="7" t="s">
        <v>88</v>
      </c>
      <c r="C127" s="8">
        <v>0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</row>
    <row r="128" spans="1:14" ht="38.25">
      <c r="A128" s="54">
        <v>52</v>
      </c>
      <c r="B128" s="7" t="s">
        <v>89</v>
      </c>
      <c r="C128" s="8">
        <v>0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</row>
    <row r="129" spans="1:14">
      <c r="A129" s="4">
        <v>53</v>
      </c>
      <c r="B129" s="7" t="s">
        <v>90</v>
      </c>
      <c r="C129" s="19">
        <v>43508</v>
      </c>
      <c r="D129" s="19">
        <v>43.6</v>
      </c>
      <c r="E129" s="19">
        <v>40</v>
      </c>
      <c r="F129" s="19">
        <v>9</v>
      </c>
      <c r="G129" s="19">
        <v>43508</v>
      </c>
      <c r="H129" s="20">
        <v>43.6</v>
      </c>
      <c r="I129" s="20">
        <v>40</v>
      </c>
      <c r="J129" s="20">
        <v>9</v>
      </c>
      <c r="K129" s="56"/>
      <c r="L129" s="56"/>
      <c r="M129" s="56"/>
      <c r="N129" s="56"/>
    </row>
    <row r="130" spans="1:14">
      <c r="A130" s="4">
        <v>54</v>
      </c>
      <c r="B130" s="7" t="s">
        <v>91</v>
      </c>
      <c r="C130" s="8">
        <v>72190</v>
      </c>
      <c r="D130" s="56">
        <v>234</v>
      </c>
      <c r="E130" s="56">
        <v>43</v>
      </c>
      <c r="F130" s="56">
        <v>191</v>
      </c>
      <c r="G130" s="56">
        <v>72190</v>
      </c>
      <c r="H130" s="56">
        <v>234</v>
      </c>
      <c r="I130" s="56">
        <v>43</v>
      </c>
      <c r="J130" s="56">
        <v>191</v>
      </c>
      <c r="K130" s="56"/>
      <c r="L130" s="56"/>
      <c r="M130" s="56"/>
      <c r="N130" s="56"/>
    </row>
    <row r="131" spans="1:14">
      <c r="A131" s="54">
        <v>55</v>
      </c>
      <c r="B131" s="7" t="s">
        <v>92</v>
      </c>
      <c r="C131" s="8">
        <v>118041</v>
      </c>
      <c r="D131" s="56">
        <v>293</v>
      </c>
      <c r="E131" s="56">
        <v>92</v>
      </c>
      <c r="F131" s="56">
        <v>201</v>
      </c>
      <c r="G131" s="56" t="s">
        <v>93</v>
      </c>
      <c r="H131" s="56">
        <v>289</v>
      </c>
      <c r="I131" s="56">
        <v>92</v>
      </c>
      <c r="J131" s="56">
        <v>197</v>
      </c>
      <c r="K131" s="56"/>
      <c r="L131" s="58">
        <v>-4</v>
      </c>
      <c r="M131" s="56"/>
      <c r="N131" s="58">
        <v>-4</v>
      </c>
    </row>
    <row r="132" spans="1:14" ht="38.25">
      <c r="A132" s="4">
        <v>56</v>
      </c>
      <c r="B132" s="7" t="s">
        <v>94</v>
      </c>
      <c r="C132" s="8">
        <v>0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</row>
    <row r="133" spans="1:14">
      <c r="A133" s="4">
        <v>57</v>
      </c>
      <c r="B133" s="7" t="s">
        <v>95</v>
      </c>
      <c r="C133" s="8">
        <v>274587</v>
      </c>
      <c r="D133" s="56">
        <v>354</v>
      </c>
      <c r="E133" s="56">
        <v>292</v>
      </c>
      <c r="F133" s="56">
        <v>62</v>
      </c>
      <c r="G133" s="56">
        <v>274587</v>
      </c>
      <c r="H133" s="56">
        <v>354</v>
      </c>
      <c r="I133" s="56">
        <v>292</v>
      </c>
      <c r="J133" s="56">
        <v>62</v>
      </c>
      <c r="K133" s="56"/>
      <c r="L133" s="56"/>
      <c r="M133" s="56"/>
      <c r="N133" s="56"/>
    </row>
    <row r="134" spans="1:14">
      <c r="A134" s="54">
        <v>58</v>
      </c>
      <c r="B134" s="7" t="s">
        <v>96</v>
      </c>
      <c r="C134" s="8"/>
      <c r="D134" s="51">
        <v>311</v>
      </c>
      <c r="E134" s="51">
        <v>61</v>
      </c>
      <c r="F134" s="51">
        <v>250</v>
      </c>
      <c r="G134" s="52">
        <v>98132</v>
      </c>
      <c r="H134" s="51">
        <v>307</v>
      </c>
      <c r="I134" s="51">
        <v>55</v>
      </c>
      <c r="J134" s="51">
        <v>252</v>
      </c>
      <c r="K134" s="52" t="s">
        <v>93</v>
      </c>
      <c r="L134" s="51">
        <v>4</v>
      </c>
      <c r="M134" s="51">
        <v>6</v>
      </c>
      <c r="N134" s="51">
        <v>-2</v>
      </c>
    </row>
    <row r="135" spans="1:14" ht="25.5">
      <c r="A135" s="4">
        <v>59</v>
      </c>
      <c r="B135" s="7" t="s">
        <v>97</v>
      </c>
      <c r="C135" s="8">
        <v>114416</v>
      </c>
      <c r="D135" s="56">
        <v>313</v>
      </c>
      <c r="E135" s="56">
        <v>79</v>
      </c>
      <c r="F135" s="56">
        <v>234</v>
      </c>
      <c r="G135" s="56">
        <v>114416</v>
      </c>
      <c r="H135" s="56">
        <v>313</v>
      </c>
      <c r="I135" s="56">
        <v>79</v>
      </c>
      <c r="J135" s="56">
        <v>234</v>
      </c>
      <c r="K135" s="56"/>
      <c r="L135" s="56"/>
      <c r="M135" s="56"/>
      <c r="N135" s="56"/>
    </row>
    <row r="136" spans="1:14">
      <c r="A136" s="4">
        <v>60</v>
      </c>
      <c r="B136" s="7" t="s">
        <v>98</v>
      </c>
      <c r="C136" s="8">
        <v>88035</v>
      </c>
      <c r="D136" s="56">
        <v>140</v>
      </c>
      <c r="E136" s="56">
        <v>73</v>
      </c>
      <c r="F136" s="56">
        <v>67</v>
      </c>
      <c r="G136" s="56"/>
      <c r="H136" s="56">
        <v>143</v>
      </c>
      <c r="I136" s="56">
        <v>76</v>
      </c>
      <c r="J136" s="56">
        <v>67</v>
      </c>
      <c r="K136" s="56"/>
      <c r="L136" s="58">
        <v>3</v>
      </c>
      <c r="M136" s="58">
        <v>3</v>
      </c>
      <c r="N136" s="58">
        <v>0</v>
      </c>
    </row>
    <row r="137" spans="1:14">
      <c r="A137" s="54">
        <v>61</v>
      </c>
      <c r="B137" s="7" t="s">
        <v>99</v>
      </c>
      <c r="C137" s="8">
        <v>184177</v>
      </c>
      <c r="D137" s="56">
        <v>298</v>
      </c>
      <c r="E137" s="56">
        <v>180</v>
      </c>
      <c r="F137" s="56">
        <v>118</v>
      </c>
      <c r="G137" s="56">
        <v>184177</v>
      </c>
      <c r="H137" s="56">
        <v>298</v>
      </c>
      <c r="I137" s="56">
        <v>180</v>
      </c>
      <c r="J137" s="56">
        <v>118</v>
      </c>
      <c r="K137" s="56"/>
      <c r="L137" s="56"/>
      <c r="M137" s="56"/>
      <c r="N137" s="56"/>
    </row>
    <row r="138" spans="1:14">
      <c r="A138" s="68" t="s">
        <v>111</v>
      </c>
      <c r="B138" s="70"/>
      <c r="C138" s="53">
        <f>SUM(C77:C137)</f>
        <v>5180054</v>
      </c>
      <c r="D138" s="53">
        <f t="shared" ref="D138:N138" si="7">SUM(D77:D137)</f>
        <v>12451.1</v>
      </c>
      <c r="E138" s="53">
        <f t="shared" si="7"/>
        <v>4554.5</v>
      </c>
      <c r="F138" s="53">
        <f t="shared" si="7"/>
        <v>7902</v>
      </c>
      <c r="G138" s="53">
        <f t="shared" si="7"/>
        <v>3429583</v>
      </c>
      <c r="H138" s="53">
        <f t="shared" si="7"/>
        <v>12271.1</v>
      </c>
      <c r="I138" s="53">
        <f t="shared" si="7"/>
        <v>4479.5</v>
      </c>
      <c r="J138" s="53">
        <f t="shared" si="7"/>
        <v>7797</v>
      </c>
      <c r="K138" s="53">
        <f t="shared" si="7"/>
        <v>13005</v>
      </c>
      <c r="L138" s="53">
        <f t="shared" si="7"/>
        <v>-23</v>
      </c>
      <c r="M138" s="53">
        <f t="shared" si="7"/>
        <v>-19</v>
      </c>
      <c r="N138" s="53">
        <f t="shared" si="7"/>
        <v>-4</v>
      </c>
    </row>
    <row r="139" spans="1:14" ht="38.25">
      <c r="A139" s="4">
        <v>1</v>
      </c>
      <c r="B139" s="7" t="s">
        <v>36</v>
      </c>
      <c r="C139" s="9">
        <v>0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56">
        <v>0</v>
      </c>
      <c r="L139" s="56">
        <v>0</v>
      </c>
      <c r="M139" s="56">
        <v>0</v>
      </c>
      <c r="N139" s="56">
        <v>0</v>
      </c>
    </row>
    <row r="140" spans="1:14">
      <c r="A140" s="4">
        <v>2</v>
      </c>
      <c r="B140" s="7" t="s">
        <v>37</v>
      </c>
      <c r="C140" s="10">
        <v>122270</v>
      </c>
      <c r="D140" s="10">
        <v>292</v>
      </c>
      <c r="E140" s="10">
        <v>93</v>
      </c>
      <c r="F140" s="10">
        <v>199</v>
      </c>
      <c r="G140" s="10">
        <v>122270</v>
      </c>
      <c r="H140" s="10">
        <v>292</v>
      </c>
      <c r="I140" s="10">
        <v>93</v>
      </c>
      <c r="J140" s="10">
        <v>199</v>
      </c>
      <c r="K140" s="56">
        <v>0</v>
      </c>
      <c r="L140" s="56">
        <v>0</v>
      </c>
      <c r="M140" s="56">
        <v>0</v>
      </c>
      <c r="N140" s="56">
        <v>0</v>
      </c>
    </row>
    <row r="141" spans="1:14">
      <c r="A141" s="4">
        <v>3</v>
      </c>
      <c r="B141" s="7" t="s">
        <v>112</v>
      </c>
      <c r="C141" s="9">
        <v>114426</v>
      </c>
      <c r="D141" s="9">
        <v>266</v>
      </c>
      <c r="E141" s="9">
        <v>76</v>
      </c>
      <c r="F141" s="9">
        <v>190</v>
      </c>
      <c r="G141" s="9">
        <v>114426</v>
      </c>
      <c r="H141" s="9">
        <v>266</v>
      </c>
      <c r="I141" s="9">
        <v>76</v>
      </c>
      <c r="J141" s="9">
        <v>190</v>
      </c>
      <c r="K141" s="56">
        <v>0</v>
      </c>
      <c r="L141" s="56">
        <v>0</v>
      </c>
      <c r="M141" s="56">
        <v>0</v>
      </c>
      <c r="N141" s="56">
        <v>0</v>
      </c>
    </row>
    <row r="142" spans="1:14" ht="25.5">
      <c r="A142" s="4">
        <v>4</v>
      </c>
      <c r="B142" s="7" t="s">
        <v>39</v>
      </c>
      <c r="C142" s="9">
        <v>42452</v>
      </c>
      <c r="D142" s="9">
        <v>35</v>
      </c>
      <c r="E142" s="9">
        <v>30</v>
      </c>
      <c r="F142" s="9">
        <v>5</v>
      </c>
      <c r="G142" s="9">
        <v>42452</v>
      </c>
      <c r="H142" s="9">
        <v>35</v>
      </c>
      <c r="I142" s="9">
        <v>30</v>
      </c>
      <c r="J142" s="9">
        <v>5</v>
      </c>
      <c r="K142" s="9">
        <v>0</v>
      </c>
      <c r="L142" s="9">
        <v>0</v>
      </c>
      <c r="M142" s="9">
        <v>0</v>
      </c>
      <c r="N142" s="9">
        <v>0</v>
      </c>
    </row>
    <row r="143" spans="1:14">
      <c r="A143" s="4">
        <v>5</v>
      </c>
      <c r="B143" s="7" t="s">
        <v>41</v>
      </c>
      <c r="C143" s="10">
        <v>74180</v>
      </c>
      <c r="D143" s="10">
        <v>277</v>
      </c>
      <c r="E143" s="10">
        <v>43</v>
      </c>
      <c r="F143" s="10">
        <v>234</v>
      </c>
      <c r="G143" s="10">
        <v>74180</v>
      </c>
      <c r="H143" s="10">
        <v>277</v>
      </c>
      <c r="I143" s="10">
        <v>43</v>
      </c>
      <c r="J143" s="10">
        <v>234</v>
      </c>
      <c r="K143" s="10">
        <v>0</v>
      </c>
      <c r="L143" s="10">
        <v>0</v>
      </c>
      <c r="M143" s="10">
        <v>0</v>
      </c>
      <c r="N143" s="10">
        <v>0</v>
      </c>
    </row>
    <row r="144" spans="1:14" ht="38.25">
      <c r="A144" s="4">
        <v>6</v>
      </c>
      <c r="B144" s="7" t="s">
        <v>42</v>
      </c>
      <c r="C144" s="12">
        <v>84591</v>
      </c>
      <c r="D144" s="12">
        <v>124</v>
      </c>
      <c r="E144" s="12">
        <v>68</v>
      </c>
      <c r="F144" s="12">
        <v>56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  <c r="M144" s="8">
        <v>0</v>
      </c>
      <c r="N144" s="8">
        <v>0</v>
      </c>
    </row>
    <row r="145" spans="1:14" ht="38.25">
      <c r="A145" s="4">
        <v>7</v>
      </c>
      <c r="B145" s="7" t="s">
        <v>43</v>
      </c>
      <c r="C145" s="8">
        <v>0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 s="8">
        <v>0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</row>
    <row r="146" spans="1:14">
      <c r="A146" s="4">
        <v>8</v>
      </c>
      <c r="B146" s="7" t="s">
        <v>44</v>
      </c>
      <c r="C146" s="12">
        <v>43845</v>
      </c>
      <c r="D146" s="12">
        <v>158</v>
      </c>
      <c r="E146" s="12">
        <v>26</v>
      </c>
      <c r="F146" s="12">
        <v>132</v>
      </c>
      <c r="G146" s="12"/>
      <c r="H146" s="12">
        <v>158</v>
      </c>
      <c r="I146" s="12">
        <v>26</v>
      </c>
      <c r="J146" s="12">
        <v>132</v>
      </c>
      <c r="K146" s="12"/>
      <c r="L146" s="12">
        <v>0</v>
      </c>
      <c r="M146" s="12">
        <v>0</v>
      </c>
      <c r="N146" s="12">
        <v>0</v>
      </c>
    </row>
    <row r="147" spans="1:14" ht="38.25">
      <c r="A147" s="4">
        <v>9</v>
      </c>
      <c r="B147" s="7" t="s">
        <v>45</v>
      </c>
      <c r="C147" s="8">
        <v>0</v>
      </c>
      <c r="D147" s="8">
        <v>0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</row>
    <row r="148" spans="1:14">
      <c r="A148" s="4">
        <v>10</v>
      </c>
      <c r="B148" s="7" t="s">
        <v>46</v>
      </c>
      <c r="C148" s="9">
        <v>84550</v>
      </c>
      <c r="D148" s="9">
        <v>426</v>
      </c>
      <c r="E148" s="9">
        <v>30</v>
      </c>
      <c r="F148" s="9">
        <v>396</v>
      </c>
      <c r="G148" s="9">
        <v>84550</v>
      </c>
      <c r="H148" s="9">
        <v>426</v>
      </c>
      <c r="I148" s="9">
        <v>30</v>
      </c>
      <c r="J148" s="9">
        <v>396</v>
      </c>
      <c r="K148" s="9">
        <v>0</v>
      </c>
      <c r="L148" s="9">
        <v>0</v>
      </c>
      <c r="M148" s="9">
        <v>0</v>
      </c>
      <c r="N148" s="9">
        <v>0</v>
      </c>
    </row>
    <row r="149" spans="1:14" ht="25.5">
      <c r="A149" s="4">
        <v>11</v>
      </c>
      <c r="B149" s="7" t="s">
        <v>113</v>
      </c>
      <c r="C149" s="10">
        <v>47206</v>
      </c>
      <c r="D149" s="10">
        <v>86</v>
      </c>
      <c r="E149" s="10">
        <v>56</v>
      </c>
      <c r="F149" s="10">
        <v>30</v>
      </c>
      <c r="G149" s="10">
        <v>47206</v>
      </c>
      <c r="H149" s="10">
        <v>86</v>
      </c>
      <c r="I149" s="10">
        <v>56</v>
      </c>
      <c r="J149" s="10">
        <v>30</v>
      </c>
      <c r="K149" s="10">
        <v>0</v>
      </c>
      <c r="L149" s="10">
        <v>0</v>
      </c>
      <c r="M149" s="10">
        <v>0</v>
      </c>
      <c r="N149" s="10">
        <v>0</v>
      </c>
    </row>
    <row r="150" spans="1:14" ht="25.5">
      <c r="A150" s="4">
        <v>12</v>
      </c>
      <c r="B150" s="7" t="s">
        <v>48</v>
      </c>
      <c r="C150" s="9">
        <v>258662</v>
      </c>
      <c r="D150" s="9">
        <v>301</v>
      </c>
      <c r="E150" s="9">
        <v>248</v>
      </c>
      <c r="F150" s="9">
        <v>53</v>
      </c>
      <c r="G150" s="9">
        <v>258662</v>
      </c>
      <c r="H150" s="9">
        <v>301</v>
      </c>
      <c r="I150" s="9">
        <v>248</v>
      </c>
      <c r="J150" s="9">
        <v>53</v>
      </c>
      <c r="K150" s="9">
        <v>0</v>
      </c>
      <c r="L150" s="9">
        <v>0</v>
      </c>
      <c r="M150" s="9">
        <v>0</v>
      </c>
      <c r="N150" s="9">
        <v>0</v>
      </c>
    </row>
    <row r="151" spans="1:14">
      <c r="A151" s="4">
        <v>13</v>
      </c>
      <c r="B151" s="7" t="s">
        <v>49</v>
      </c>
      <c r="C151" s="10">
        <v>56251</v>
      </c>
      <c r="D151" s="10">
        <v>43</v>
      </c>
      <c r="E151" s="10">
        <v>43</v>
      </c>
      <c r="F151" s="10">
        <v>0</v>
      </c>
      <c r="G151" s="10">
        <v>56251</v>
      </c>
      <c r="H151" s="10">
        <v>43</v>
      </c>
      <c r="I151" s="10">
        <v>43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</row>
    <row r="152" spans="1:14">
      <c r="A152" s="4">
        <v>14</v>
      </c>
      <c r="B152" s="7" t="s">
        <v>50</v>
      </c>
      <c r="C152" s="9">
        <v>750681</v>
      </c>
      <c r="D152" s="9">
        <v>710</v>
      </c>
      <c r="E152" s="9">
        <v>703</v>
      </c>
      <c r="F152" s="9">
        <v>7</v>
      </c>
      <c r="G152" s="9">
        <v>0</v>
      </c>
      <c r="H152" s="9">
        <v>634</v>
      </c>
      <c r="I152" s="9">
        <v>629</v>
      </c>
      <c r="J152" s="9">
        <v>5</v>
      </c>
      <c r="K152" s="9">
        <v>0</v>
      </c>
      <c r="L152" s="9">
        <v>-76</v>
      </c>
      <c r="M152" s="9">
        <v>-74</v>
      </c>
      <c r="N152" s="9">
        <v>-2</v>
      </c>
    </row>
    <row r="153" spans="1:14">
      <c r="A153" s="4">
        <v>15</v>
      </c>
      <c r="B153" s="7" t="s">
        <v>51</v>
      </c>
      <c r="C153" s="10">
        <v>50922</v>
      </c>
      <c r="D153" s="10">
        <v>117</v>
      </c>
      <c r="E153" s="10">
        <v>36</v>
      </c>
      <c r="F153" s="10">
        <v>81</v>
      </c>
      <c r="G153" s="10">
        <v>50922</v>
      </c>
      <c r="H153" s="10">
        <v>117</v>
      </c>
      <c r="I153" s="10">
        <v>36</v>
      </c>
      <c r="J153" s="10">
        <v>81</v>
      </c>
      <c r="K153" s="10">
        <v>0</v>
      </c>
      <c r="L153" s="10">
        <v>0</v>
      </c>
      <c r="M153" s="10">
        <v>0</v>
      </c>
      <c r="N153" s="10">
        <v>0</v>
      </c>
    </row>
    <row r="154" spans="1:14">
      <c r="A154" s="4">
        <v>16</v>
      </c>
      <c r="B154" s="7" t="s">
        <v>52</v>
      </c>
      <c r="C154" s="8">
        <v>165278</v>
      </c>
      <c r="D154" s="8">
        <v>463</v>
      </c>
      <c r="E154" s="8">
        <v>98</v>
      </c>
      <c r="F154" s="8">
        <v>365</v>
      </c>
      <c r="G154" s="8">
        <v>165278</v>
      </c>
      <c r="H154" s="8">
        <v>463</v>
      </c>
      <c r="I154" s="8">
        <v>98</v>
      </c>
      <c r="J154" s="8">
        <v>365</v>
      </c>
      <c r="K154" s="8"/>
      <c r="L154" s="8"/>
      <c r="M154" s="8"/>
      <c r="N154" s="8"/>
    </row>
    <row r="155" spans="1:14">
      <c r="A155" s="4">
        <v>17</v>
      </c>
      <c r="B155" s="7" t="s">
        <v>105</v>
      </c>
      <c r="C155" s="18">
        <v>303905</v>
      </c>
      <c r="D155" s="18">
        <v>439</v>
      </c>
      <c r="E155" s="18">
        <v>291</v>
      </c>
      <c r="F155" s="18">
        <v>148</v>
      </c>
      <c r="G155" s="18">
        <v>299556</v>
      </c>
      <c r="H155" s="18">
        <v>441</v>
      </c>
      <c r="I155" s="18">
        <v>295</v>
      </c>
      <c r="J155" s="18">
        <v>146</v>
      </c>
      <c r="K155" s="20">
        <v>4349</v>
      </c>
      <c r="L155" s="20">
        <v>-2</v>
      </c>
      <c r="M155" s="20">
        <v>-4</v>
      </c>
      <c r="N155" s="20">
        <v>2</v>
      </c>
    </row>
    <row r="156" spans="1:14">
      <c r="A156" s="4">
        <v>18</v>
      </c>
      <c r="B156" s="7" t="s">
        <v>54</v>
      </c>
      <c r="C156" s="8">
        <v>91009</v>
      </c>
      <c r="D156" s="8">
        <v>260</v>
      </c>
      <c r="E156" s="8">
        <v>61</v>
      </c>
      <c r="F156" s="8">
        <v>199</v>
      </c>
      <c r="G156" s="8">
        <v>0</v>
      </c>
      <c r="H156" s="8">
        <v>272</v>
      </c>
      <c r="I156" s="8">
        <v>59</v>
      </c>
      <c r="J156" s="8">
        <v>213</v>
      </c>
      <c r="K156" s="8">
        <v>0</v>
      </c>
      <c r="L156" s="8">
        <v>12</v>
      </c>
      <c r="M156" s="8">
        <v>-2</v>
      </c>
      <c r="N156" s="8">
        <v>14</v>
      </c>
    </row>
    <row r="157" spans="1:14">
      <c r="A157" s="4">
        <v>19</v>
      </c>
      <c r="B157" s="7" t="s">
        <v>55</v>
      </c>
      <c r="C157" s="8">
        <v>161767</v>
      </c>
      <c r="D157" s="8">
        <v>315</v>
      </c>
      <c r="E157" s="8">
        <v>133</v>
      </c>
      <c r="F157" s="8">
        <v>182</v>
      </c>
      <c r="G157" s="8">
        <v>161767</v>
      </c>
      <c r="H157" s="8">
        <v>315</v>
      </c>
      <c r="I157" s="8">
        <v>133</v>
      </c>
      <c r="J157" s="8">
        <v>182</v>
      </c>
      <c r="K157" s="8">
        <v>0</v>
      </c>
      <c r="L157" s="8">
        <v>0</v>
      </c>
      <c r="M157" s="8">
        <v>0</v>
      </c>
      <c r="N157" s="8">
        <v>0</v>
      </c>
    </row>
    <row r="158" spans="1:14" ht="38.25">
      <c r="A158" s="4">
        <v>20</v>
      </c>
      <c r="B158" s="7" t="s">
        <v>56</v>
      </c>
      <c r="C158" s="8">
        <v>0</v>
      </c>
      <c r="D158" s="8">
        <v>0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</row>
    <row r="159" spans="1:14" ht="38.25">
      <c r="A159" s="4">
        <v>21</v>
      </c>
      <c r="B159" s="7" t="s">
        <v>57</v>
      </c>
      <c r="C159" s="8">
        <v>0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</row>
    <row r="160" spans="1:14" ht="25.5">
      <c r="A160" s="4">
        <v>22</v>
      </c>
      <c r="B160" s="7" t="s">
        <v>58</v>
      </c>
      <c r="C160" s="8">
        <v>52363</v>
      </c>
      <c r="D160" s="8">
        <v>103</v>
      </c>
      <c r="E160" s="8">
        <v>44</v>
      </c>
      <c r="F160" s="8">
        <v>59</v>
      </c>
      <c r="G160" s="8">
        <v>52363</v>
      </c>
      <c r="H160" s="8">
        <v>103</v>
      </c>
      <c r="I160" s="8">
        <v>44</v>
      </c>
      <c r="J160" s="8">
        <v>59</v>
      </c>
      <c r="K160" s="8">
        <v>0</v>
      </c>
      <c r="L160" s="24">
        <v>0</v>
      </c>
      <c r="M160" s="24">
        <v>0</v>
      </c>
      <c r="N160" s="24">
        <v>0</v>
      </c>
    </row>
    <row r="161" spans="1:14">
      <c r="A161" s="4">
        <v>23</v>
      </c>
      <c r="B161" s="7" t="s">
        <v>59</v>
      </c>
      <c r="C161" s="60">
        <v>99883</v>
      </c>
      <c r="D161" s="61">
        <v>249</v>
      </c>
      <c r="E161" s="61">
        <v>69</v>
      </c>
      <c r="F161" s="61">
        <v>180</v>
      </c>
      <c r="G161" s="60">
        <v>99883</v>
      </c>
      <c r="H161" s="28">
        <f>+J161+I161</f>
        <v>252</v>
      </c>
      <c r="I161" s="28">
        <v>67</v>
      </c>
      <c r="J161" s="28">
        <v>185</v>
      </c>
      <c r="K161" s="59">
        <f t="shared" ref="K161:N161" si="8">+G161-C160:C161</f>
        <v>0</v>
      </c>
      <c r="L161" s="59">
        <f t="shared" si="8"/>
        <v>3</v>
      </c>
      <c r="M161" s="59">
        <f t="shared" si="8"/>
        <v>-2</v>
      </c>
      <c r="N161" s="59">
        <f t="shared" si="8"/>
        <v>5</v>
      </c>
    </row>
    <row r="162" spans="1:14">
      <c r="A162" s="4">
        <v>24</v>
      </c>
      <c r="B162" s="7" t="s">
        <v>60</v>
      </c>
      <c r="C162" s="8">
        <v>111018</v>
      </c>
      <c r="D162" s="8">
        <v>308</v>
      </c>
      <c r="E162" s="8">
        <v>80</v>
      </c>
      <c r="F162" s="8">
        <v>228</v>
      </c>
      <c r="G162" s="8">
        <v>111018</v>
      </c>
      <c r="H162" s="8">
        <v>308</v>
      </c>
      <c r="I162" s="8">
        <v>80</v>
      </c>
      <c r="J162" s="8">
        <v>228</v>
      </c>
      <c r="K162" s="8">
        <v>0</v>
      </c>
      <c r="L162" s="8">
        <v>0</v>
      </c>
      <c r="M162" s="8">
        <v>0</v>
      </c>
      <c r="N162" s="8">
        <v>0</v>
      </c>
    </row>
    <row r="163" spans="1:14">
      <c r="A163" s="4">
        <v>25</v>
      </c>
      <c r="B163" s="7" t="s">
        <v>61</v>
      </c>
      <c r="C163" s="8">
        <v>84829</v>
      </c>
      <c r="D163" s="8">
        <v>87</v>
      </c>
      <c r="E163" s="8">
        <v>79</v>
      </c>
      <c r="F163" s="8">
        <v>8</v>
      </c>
      <c r="G163" s="8">
        <v>0</v>
      </c>
      <c r="H163" s="8">
        <v>87</v>
      </c>
      <c r="I163" s="8">
        <v>77</v>
      </c>
      <c r="J163" s="8">
        <v>10</v>
      </c>
      <c r="K163" s="8">
        <v>0</v>
      </c>
      <c r="L163" s="8">
        <v>0</v>
      </c>
      <c r="M163" s="8">
        <v>0</v>
      </c>
      <c r="N163" s="8">
        <v>0</v>
      </c>
    </row>
    <row r="164" spans="1:14">
      <c r="A164" s="4">
        <v>26</v>
      </c>
      <c r="B164" s="7" t="s">
        <v>62</v>
      </c>
      <c r="C164" s="8">
        <v>73159</v>
      </c>
      <c r="D164" s="8">
        <v>168</v>
      </c>
      <c r="E164" s="8">
        <v>54</v>
      </c>
      <c r="F164" s="8">
        <v>115</v>
      </c>
      <c r="G164" s="8">
        <v>45023</v>
      </c>
      <c r="H164" s="8">
        <v>95</v>
      </c>
      <c r="I164" s="8">
        <v>38</v>
      </c>
      <c r="J164" s="8">
        <v>58</v>
      </c>
      <c r="K164" s="8">
        <v>0</v>
      </c>
      <c r="L164" s="8">
        <v>0</v>
      </c>
      <c r="M164" s="8">
        <v>0</v>
      </c>
      <c r="N164" s="8">
        <v>0</v>
      </c>
    </row>
    <row r="165" spans="1:14">
      <c r="A165" s="4">
        <v>27</v>
      </c>
      <c r="B165" s="7" t="s">
        <v>63</v>
      </c>
      <c r="C165" s="8">
        <v>61356</v>
      </c>
      <c r="D165" s="8">
        <v>78</v>
      </c>
      <c r="E165" s="8">
        <v>56</v>
      </c>
      <c r="F165" s="8">
        <v>22</v>
      </c>
      <c r="G165" s="8">
        <v>61356</v>
      </c>
      <c r="H165" s="8">
        <v>78</v>
      </c>
      <c r="I165" s="8">
        <v>56</v>
      </c>
      <c r="J165" s="8">
        <v>22</v>
      </c>
      <c r="K165" s="8">
        <v>0</v>
      </c>
      <c r="L165" s="8">
        <v>0</v>
      </c>
      <c r="M165" s="8">
        <v>0</v>
      </c>
      <c r="N165" s="8">
        <v>0</v>
      </c>
    </row>
    <row r="166" spans="1:14">
      <c r="A166" s="4">
        <v>28</v>
      </c>
      <c r="B166" s="7" t="s">
        <v>64</v>
      </c>
      <c r="C166" s="32">
        <v>78062</v>
      </c>
      <c r="D166" s="32">
        <v>138</v>
      </c>
      <c r="E166" s="32">
        <v>78</v>
      </c>
      <c r="F166" s="32">
        <v>60</v>
      </c>
      <c r="G166" s="32">
        <v>0</v>
      </c>
      <c r="H166" s="32">
        <v>138</v>
      </c>
      <c r="I166" s="32">
        <v>78</v>
      </c>
      <c r="J166" s="32">
        <v>60</v>
      </c>
      <c r="K166" s="32">
        <v>0</v>
      </c>
      <c r="L166" s="32">
        <f t="shared" ref="L166:N166" si="9">H166-D166</f>
        <v>0</v>
      </c>
      <c r="M166" s="32">
        <f t="shared" si="9"/>
        <v>0</v>
      </c>
      <c r="N166" s="32">
        <f t="shared" si="9"/>
        <v>0</v>
      </c>
    </row>
    <row r="167" spans="1:14">
      <c r="A167" s="4">
        <v>29</v>
      </c>
      <c r="B167" s="7" t="s">
        <v>65</v>
      </c>
      <c r="C167" s="8">
        <v>106571</v>
      </c>
      <c r="D167" s="8">
        <v>386</v>
      </c>
      <c r="E167" s="8">
        <v>78</v>
      </c>
      <c r="F167" s="8">
        <v>308</v>
      </c>
      <c r="G167" s="8">
        <v>0</v>
      </c>
      <c r="H167" s="8">
        <v>368</v>
      </c>
      <c r="I167" s="8">
        <v>60</v>
      </c>
      <c r="J167" s="8">
        <v>308</v>
      </c>
      <c r="K167" s="8">
        <v>0</v>
      </c>
      <c r="L167" s="8">
        <v>-18</v>
      </c>
      <c r="M167" s="8">
        <v>-18</v>
      </c>
      <c r="N167" s="8">
        <v>0</v>
      </c>
    </row>
    <row r="168" spans="1:14">
      <c r="A168" s="4">
        <v>30</v>
      </c>
      <c r="B168" s="7" t="s">
        <v>66</v>
      </c>
      <c r="C168" s="8">
        <v>174283</v>
      </c>
      <c r="D168" s="8">
        <v>436</v>
      </c>
      <c r="E168" s="8">
        <v>121</v>
      </c>
      <c r="F168" s="8">
        <v>315</v>
      </c>
      <c r="G168" s="8">
        <v>173497</v>
      </c>
      <c r="H168" s="8">
        <v>436</v>
      </c>
      <c r="I168" s="8">
        <v>121</v>
      </c>
      <c r="J168" s="8">
        <v>315</v>
      </c>
      <c r="K168" s="8">
        <v>786</v>
      </c>
      <c r="L168" s="8">
        <v>0</v>
      </c>
      <c r="M168" s="8">
        <v>0</v>
      </c>
      <c r="N168" s="8">
        <v>0</v>
      </c>
    </row>
    <row r="169" spans="1:14">
      <c r="A169" s="4">
        <v>31</v>
      </c>
      <c r="B169" s="7" t="s">
        <v>67</v>
      </c>
      <c r="C169" s="8">
        <v>13237</v>
      </c>
      <c r="D169" s="8">
        <v>50</v>
      </c>
      <c r="E169" s="8">
        <v>10</v>
      </c>
      <c r="F169" s="8">
        <v>40</v>
      </c>
      <c r="G169" s="8">
        <v>0</v>
      </c>
      <c r="H169" s="8">
        <v>50</v>
      </c>
      <c r="I169" s="8">
        <v>11</v>
      </c>
      <c r="J169" s="8">
        <v>39</v>
      </c>
      <c r="K169" s="8">
        <v>0</v>
      </c>
      <c r="L169" s="24">
        <v>0</v>
      </c>
      <c r="M169" s="24">
        <v>1</v>
      </c>
      <c r="N169" s="24">
        <v>-1</v>
      </c>
    </row>
    <row r="170" spans="1:14" ht="38.25">
      <c r="A170" s="4">
        <v>32</v>
      </c>
      <c r="B170" s="7" t="s">
        <v>68</v>
      </c>
      <c r="C170" s="8">
        <v>0</v>
      </c>
      <c r="D170" s="8">
        <v>0</v>
      </c>
      <c r="E170" s="8">
        <v>0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</row>
    <row r="171" spans="1:14">
      <c r="A171" s="4">
        <v>33</v>
      </c>
      <c r="B171" s="7" t="s">
        <v>69</v>
      </c>
      <c r="C171" s="8">
        <v>0</v>
      </c>
      <c r="D171" s="9">
        <v>302</v>
      </c>
      <c r="E171" s="9">
        <v>48</v>
      </c>
      <c r="F171" s="9">
        <v>254</v>
      </c>
      <c r="G171" s="9">
        <v>89519</v>
      </c>
      <c r="H171" s="9">
        <v>302</v>
      </c>
      <c r="I171" s="9">
        <v>48</v>
      </c>
      <c r="J171" s="9">
        <v>254</v>
      </c>
      <c r="K171" s="8">
        <v>0</v>
      </c>
      <c r="L171" s="8">
        <v>0</v>
      </c>
      <c r="M171" s="8">
        <v>0</v>
      </c>
      <c r="N171" s="8">
        <v>0</v>
      </c>
    </row>
    <row r="172" spans="1:14">
      <c r="A172" s="4">
        <v>34</v>
      </c>
      <c r="B172" s="7" t="s">
        <v>70</v>
      </c>
      <c r="C172" s="38">
        <v>2926</v>
      </c>
      <c r="D172" s="38">
        <v>3</v>
      </c>
      <c r="E172" s="38">
        <v>1</v>
      </c>
      <c r="F172" s="38">
        <v>2</v>
      </c>
      <c r="G172" s="39">
        <v>2926</v>
      </c>
      <c r="H172" s="38">
        <v>3</v>
      </c>
      <c r="I172" s="38">
        <v>2</v>
      </c>
      <c r="J172" s="38">
        <v>1</v>
      </c>
      <c r="K172" s="38"/>
      <c r="L172" s="38">
        <f t="shared" ref="L172:N172" si="10">D172-H172</f>
        <v>0</v>
      </c>
      <c r="M172" s="38">
        <f t="shared" si="10"/>
        <v>-1</v>
      </c>
      <c r="N172" s="38">
        <f t="shared" si="10"/>
        <v>1</v>
      </c>
    </row>
    <row r="173" spans="1:14">
      <c r="A173" s="4">
        <v>35</v>
      </c>
      <c r="B173" s="7" t="s">
        <v>71</v>
      </c>
      <c r="C173" s="8">
        <v>77416</v>
      </c>
      <c r="D173" s="8">
        <v>349</v>
      </c>
      <c r="E173" s="8">
        <v>34</v>
      </c>
      <c r="F173" s="8">
        <v>315</v>
      </c>
      <c r="G173" s="8"/>
      <c r="H173" s="8">
        <v>349</v>
      </c>
      <c r="I173" s="8">
        <v>34</v>
      </c>
      <c r="J173" s="8">
        <v>315</v>
      </c>
      <c r="K173" s="8">
        <v>0</v>
      </c>
      <c r="L173" s="24">
        <v>0</v>
      </c>
      <c r="M173" s="24">
        <v>0</v>
      </c>
      <c r="N173" s="24">
        <v>0</v>
      </c>
    </row>
    <row r="174" spans="1:14" ht="25.5">
      <c r="A174" s="4">
        <v>36</v>
      </c>
      <c r="B174" s="7" t="s">
        <v>72</v>
      </c>
      <c r="C174" s="8">
        <v>4975</v>
      </c>
      <c r="D174" s="8">
        <v>19</v>
      </c>
      <c r="E174" s="8">
        <v>1</v>
      </c>
      <c r="F174" s="8">
        <v>18</v>
      </c>
      <c r="G174" s="8">
        <v>4975</v>
      </c>
      <c r="H174" s="8">
        <v>19</v>
      </c>
      <c r="I174" s="8">
        <v>1</v>
      </c>
      <c r="J174" s="8">
        <v>18</v>
      </c>
      <c r="K174" s="8">
        <v>1</v>
      </c>
      <c r="L174" s="24">
        <v>0</v>
      </c>
      <c r="M174" s="24">
        <v>0</v>
      </c>
      <c r="N174" s="24">
        <v>0</v>
      </c>
    </row>
    <row r="175" spans="1:14" ht="25.5">
      <c r="A175" s="4">
        <v>37</v>
      </c>
      <c r="B175" s="7" t="s">
        <v>73</v>
      </c>
      <c r="C175" s="8">
        <v>74807</v>
      </c>
      <c r="D175" s="8">
        <v>398</v>
      </c>
      <c r="E175" s="8">
        <v>45</v>
      </c>
      <c r="F175" s="8">
        <v>353</v>
      </c>
      <c r="G175" s="8">
        <v>0</v>
      </c>
      <c r="H175" s="8">
        <v>398</v>
      </c>
      <c r="I175" s="8">
        <v>45</v>
      </c>
      <c r="J175" s="8">
        <v>353</v>
      </c>
      <c r="K175" s="8">
        <v>0</v>
      </c>
      <c r="L175" s="8" t="s">
        <v>107</v>
      </c>
      <c r="M175" s="8" t="s">
        <v>107</v>
      </c>
      <c r="N175" s="8" t="s">
        <v>107</v>
      </c>
    </row>
    <row r="176" spans="1:14">
      <c r="A176" s="4">
        <v>38</v>
      </c>
      <c r="B176" s="7" t="s">
        <v>74</v>
      </c>
      <c r="C176" s="8">
        <v>0</v>
      </c>
      <c r="D176" s="8">
        <v>893</v>
      </c>
      <c r="E176" s="8">
        <v>97</v>
      </c>
      <c r="F176" s="8">
        <v>796</v>
      </c>
      <c r="G176" s="8">
        <v>0</v>
      </c>
      <c r="H176" s="8">
        <v>893</v>
      </c>
      <c r="I176" s="8">
        <v>97</v>
      </c>
      <c r="J176" s="8">
        <v>796</v>
      </c>
      <c r="K176" s="8"/>
      <c r="L176" s="8"/>
      <c r="M176" s="8"/>
      <c r="N176" s="8"/>
    </row>
    <row r="177" spans="1:14">
      <c r="A177" s="4">
        <v>39</v>
      </c>
      <c r="B177" s="7" t="s">
        <v>75</v>
      </c>
      <c r="C177" s="8">
        <v>28559</v>
      </c>
      <c r="D177" s="8">
        <v>112</v>
      </c>
      <c r="E177" s="8">
        <v>11</v>
      </c>
      <c r="F177" s="8">
        <v>101</v>
      </c>
      <c r="G177" s="8">
        <v>28479</v>
      </c>
      <c r="H177" s="8">
        <v>112</v>
      </c>
      <c r="I177" s="8">
        <v>11</v>
      </c>
      <c r="J177" s="8">
        <v>101</v>
      </c>
      <c r="K177" s="8">
        <v>80</v>
      </c>
      <c r="L177" s="8">
        <v>0</v>
      </c>
      <c r="M177" s="8">
        <v>0</v>
      </c>
      <c r="N177" s="8">
        <v>0</v>
      </c>
    </row>
    <row r="178" spans="1:14">
      <c r="A178" s="4">
        <v>40</v>
      </c>
      <c r="B178" s="7" t="s">
        <v>76</v>
      </c>
      <c r="C178" s="8" t="s">
        <v>114</v>
      </c>
      <c r="D178" s="8">
        <v>90</v>
      </c>
      <c r="E178" s="8">
        <v>36</v>
      </c>
      <c r="F178" s="8">
        <v>34</v>
      </c>
      <c r="G178" s="8" t="s">
        <v>114</v>
      </c>
      <c r="H178" s="8">
        <v>90</v>
      </c>
      <c r="I178" s="8">
        <v>36</v>
      </c>
      <c r="J178" s="8">
        <v>34</v>
      </c>
      <c r="K178" s="8">
        <v>0</v>
      </c>
      <c r="L178" s="8">
        <v>0</v>
      </c>
      <c r="M178" s="8">
        <v>0</v>
      </c>
      <c r="N178" s="8">
        <v>0</v>
      </c>
    </row>
    <row r="179" spans="1:14" ht="63.75">
      <c r="A179" s="4">
        <v>41</v>
      </c>
      <c r="B179" s="7" t="s">
        <v>115</v>
      </c>
      <c r="C179" s="8">
        <v>106175</v>
      </c>
      <c r="D179" s="8">
        <v>133</v>
      </c>
      <c r="E179" s="8">
        <v>99</v>
      </c>
      <c r="F179" s="8">
        <v>34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</row>
    <row r="180" spans="1:14" ht="51">
      <c r="A180" s="4">
        <v>42</v>
      </c>
      <c r="B180" s="7" t="s">
        <v>110</v>
      </c>
      <c r="C180" s="8">
        <v>0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</row>
    <row r="181" spans="1:14" ht="25.5">
      <c r="A181" s="4">
        <v>43</v>
      </c>
      <c r="B181" s="7" t="s">
        <v>80</v>
      </c>
      <c r="C181" s="8">
        <v>39738</v>
      </c>
      <c r="D181" s="8">
        <v>56</v>
      </c>
      <c r="E181" s="8">
        <v>31</v>
      </c>
      <c r="F181" s="8">
        <v>25</v>
      </c>
      <c r="G181" s="8">
        <v>0</v>
      </c>
      <c r="H181" s="8">
        <v>56</v>
      </c>
      <c r="I181" s="8">
        <v>31</v>
      </c>
      <c r="J181" s="8">
        <v>25</v>
      </c>
      <c r="K181" s="8">
        <v>0</v>
      </c>
      <c r="L181" s="8">
        <v>0</v>
      </c>
      <c r="M181" s="8">
        <v>0</v>
      </c>
      <c r="N181" s="8">
        <v>0</v>
      </c>
    </row>
    <row r="182" spans="1:14" ht="25.5">
      <c r="A182" s="4">
        <v>44</v>
      </c>
      <c r="B182" s="7" t="s">
        <v>81</v>
      </c>
      <c r="C182" s="8">
        <v>338343</v>
      </c>
      <c r="D182" s="8">
        <v>832</v>
      </c>
      <c r="E182" s="8">
        <v>225</v>
      </c>
      <c r="F182" s="8">
        <v>607</v>
      </c>
      <c r="G182" s="8">
        <v>336528</v>
      </c>
      <c r="H182" s="8">
        <v>831</v>
      </c>
      <c r="I182" s="8">
        <v>223</v>
      </c>
      <c r="J182" s="8">
        <v>608</v>
      </c>
      <c r="K182" s="8">
        <v>1815</v>
      </c>
      <c r="L182" s="8">
        <v>1</v>
      </c>
      <c r="M182" s="8">
        <v>2</v>
      </c>
      <c r="N182" s="8">
        <v>-1</v>
      </c>
    </row>
    <row r="183" spans="1:14">
      <c r="A183" s="4">
        <v>45</v>
      </c>
      <c r="B183" s="7" t="s">
        <v>82</v>
      </c>
      <c r="C183" s="8">
        <v>0</v>
      </c>
      <c r="D183" s="8">
        <v>108</v>
      </c>
      <c r="E183" s="8">
        <v>91</v>
      </c>
      <c r="F183" s="8">
        <v>17</v>
      </c>
      <c r="G183" s="8">
        <v>0</v>
      </c>
      <c r="H183" s="8">
        <v>108</v>
      </c>
      <c r="I183" s="8">
        <v>91</v>
      </c>
      <c r="J183" s="8">
        <v>17</v>
      </c>
      <c r="K183" s="8">
        <v>0</v>
      </c>
      <c r="L183" s="8">
        <v>0</v>
      </c>
      <c r="M183" s="8">
        <v>0</v>
      </c>
      <c r="N183" s="8">
        <v>0</v>
      </c>
    </row>
    <row r="184" spans="1:14">
      <c r="A184" s="4">
        <v>46</v>
      </c>
      <c r="B184" s="7" t="s">
        <v>83</v>
      </c>
      <c r="C184" s="8">
        <v>160615</v>
      </c>
      <c r="D184" s="8">
        <v>438</v>
      </c>
      <c r="E184" s="8">
        <v>91</v>
      </c>
      <c r="F184" s="8">
        <v>347</v>
      </c>
      <c r="G184" s="8">
        <v>0</v>
      </c>
      <c r="H184" s="8">
        <v>438</v>
      </c>
      <c r="I184" s="8">
        <v>94</v>
      </c>
      <c r="J184" s="8">
        <v>344</v>
      </c>
      <c r="K184" s="8">
        <v>0</v>
      </c>
      <c r="L184" s="8">
        <v>0</v>
      </c>
      <c r="M184" s="8">
        <v>3</v>
      </c>
      <c r="N184" s="8">
        <v>-3</v>
      </c>
    </row>
    <row r="185" spans="1:14">
      <c r="A185" s="4">
        <v>47</v>
      </c>
      <c r="B185" s="7" t="s">
        <v>84</v>
      </c>
      <c r="C185" s="48">
        <v>86112</v>
      </c>
      <c r="D185" s="48">
        <v>187</v>
      </c>
      <c r="E185" s="48">
        <v>60</v>
      </c>
      <c r="F185" s="48">
        <v>127</v>
      </c>
      <c r="G185" s="48">
        <v>86112</v>
      </c>
      <c r="H185" s="48">
        <v>187</v>
      </c>
      <c r="I185" s="48">
        <v>60</v>
      </c>
      <c r="J185" s="48">
        <v>127</v>
      </c>
      <c r="K185" s="8"/>
      <c r="L185" s="8"/>
      <c r="M185" s="8"/>
      <c r="N185" s="8"/>
    </row>
    <row r="186" spans="1:14" ht="38.25">
      <c r="A186" s="4">
        <v>48</v>
      </c>
      <c r="B186" s="7" t="s">
        <v>85</v>
      </c>
      <c r="C186" s="8">
        <v>0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</row>
    <row r="187" spans="1:14" ht="25.5">
      <c r="A187" s="4">
        <v>49</v>
      </c>
      <c r="B187" s="7" t="s">
        <v>86</v>
      </c>
      <c r="C187" s="49">
        <v>14443</v>
      </c>
      <c r="D187" s="49">
        <v>25</v>
      </c>
      <c r="E187" s="49">
        <v>11</v>
      </c>
      <c r="F187" s="49">
        <v>14</v>
      </c>
      <c r="G187" s="49">
        <v>14443</v>
      </c>
      <c r="H187" s="49">
        <v>25</v>
      </c>
      <c r="I187" s="49">
        <v>11</v>
      </c>
      <c r="J187" s="49">
        <v>14</v>
      </c>
      <c r="K187" s="8"/>
      <c r="L187" s="8"/>
      <c r="M187" s="8"/>
      <c r="N187" s="8"/>
    </row>
    <row r="188" spans="1:14">
      <c r="A188" s="4">
        <v>50</v>
      </c>
      <c r="B188" s="7" t="s">
        <v>87</v>
      </c>
      <c r="C188" s="8">
        <v>23148</v>
      </c>
      <c r="D188" s="8">
        <v>84</v>
      </c>
      <c r="E188" s="8">
        <v>9</v>
      </c>
      <c r="F188" s="8">
        <v>75</v>
      </c>
      <c r="G188" s="8">
        <v>0</v>
      </c>
      <c r="H188" s="8">
        <v>84</v>
      </c>
      <c r="I188" s="8">
        <v>9</v>
      </c>
      <c r="J188" s="8">
        <v>75</v>
      </c>
      <c r="K188" s="8"/>
      <c r="L188" s="8"/>
      <c r="M188" s="8"/>
      <c r="N188" s="8"/>
    </row>
    <row r="189" spans="1:14" ht="38.25">
      <c r="A189" s="4">
        <v>51</v>
      </c>
      <c r="B189" s="7" t="s">
        <v>88</v>
      </c>
      <c r="C189" s="8">
        <v>0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</row>
    <row r="190" spans="1:14" ht="38.25">
      <c r="A190" s="4">
        <v>52</v>
      </c>
      <c r="B190" s="7" t="s">
        <v>89</v>
      </c>
      <c r="C190" s="8">
        <v>0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</row>
    <row r="191" spans="1:14">
      <c r="A191" s="4">
        <v>53</v>
      </c>
      <c r="B191" s="7" t="s">
        <v>90</v>
      </c>
      <c r="C191" s="8">
        <v>42575</v>
      </c>
      <c r="D191" s="8">
        <v>43.6</v>
      </c>
      <c r="E191" s="8">
        <v>40</v>
      </c>
      <c r="F191" s="8">
        <v>9</v>
      </c>
      <c r="G191" s="8">
        <v>42575</v>
      </c>
      <c r="H191" s="8">
        <v>43.6</v>
      </c>
      <c r="I191" s="8">
        <v>40</v>
      </c>
      <c r="J191" s="8">
        <v>9</v>
      </c>
      <c r="K191" s="8"/>
      <c r="L191" s="8"/>
      <c r="M191" s="8"/>
      <c r="N191" s="8"/>
    </row>
    <row r="192" spans="1:14">
      <c r="A192" s="4">
        <v>54</v>
      </c>
      <c r="B192" s="7" t="s">
        <v>91</v>
      </c>
      <c r="C192" s="8">
        <v>72623</v>
      </c>
      <c r="D192" s="8">
        <v>234</v>
      </c>
      <c r="E192" s="8">
        <v>43</v>
      </c>
      <c r="F192" s="8">
        <v>191</v>
      </c>
      <c r="G192" s="8">
        <v>72623</v>
      </c>
      <c r="H192" s="8">
        <v>234</v>
      </c>
      <c r="I192" s="8">
        <v>43</v>
      </c>
      <c r="J192" s="8">
        <v>191</v>
      </c>
      <c r="K192" s="8"/>
      <c r="L192" s="8"/>
      <c r="M192" s="8"/>
      <c r="N192" s="8"/>
    </row>
    <row r="193" spans="1:14">
      <c r="A193" s="4">
        <v>55</v>
      </c>
      <c r="B193" s="7" t="s">
        <v>92</v>
      </c>
      <c r="C193" s="8">
        <v>113855</v>
      </c>
      <c r="D193" s="8">
        <v>289</v>
      </c>
      <c r="E193" s="8">
        <v>85</v>
      </c>
      <c r="F193" s="8">
        <v>204</v>
      </c>
      <c r="G193" s="8">
        <v>0</v>
      </c>
      <c r="H193" s="8">
        <v>293</v>
      </c>
      <c r="I193" s="8">
        <v>92</v>
      </c>
      <c r="J193" s="8">
        <v>201</v>
      </c>
      <c r="K193" s="8"/>
      <c r="L193" s="8">
        <v>4</v>
      </c>
      <c r="M193" s="8">
        <v>7</v>
      </c>
      <c r="N193" s="8">
        <v>-3</v>
      </c>
    </row>
    <row r="194" spans="1:14" ht="38.25">
      <c r="A194" s="4">
        <v>56</v>
      </c>
      <c r="B194" s="7" t="s">
        <v>94</v>
      </c>
      <c r="C194" s="8">
        <v>0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</row>
    <row r="195" spans="1:14">
      <c r="A195" s="4">
        <v>57</v>
      </c>
      <c r="B195" s="7" t="s">
        <v>95</v>
      </c>
      <c r="C195" s="8">
        <v>185524</v>
      </c>
      <c r="D195" s="8">
        <v>233</v>
      </c>
      <c r="E195" s="8">
        <v>192</v>
      </c>
      <c r="F195" s="8">
        <v>41</v>
      </c>
      <c r="G195" s="8">
        <v>185524</v>
      </c>
      <c r="H195" s="8">
        <v>233</v>
      </c>
      <c r="I195" s="8">
        <v>192</v>
      </c>
      <c r="J195" s="8">
        <v>41</v>
      </c>
      <c r="K195" s="8"/>
      <c r="L195" s="8"/>
      <c r="M195" s="8"/>
      <c r="N195" s="8"/>
    </row>
    <row r="196" spans="1:14">
      <c r="A196" s="4">
        <v>58</v>
      </c>
      <c r="B196" s="7" t="s">
        <v>96</v>
      </c>
      <c r="C196" s="8"/>
      <c r="D196" s="51">
        <v>307</v>
      </c>
      <c r="E196" s="51">
        <v>49</v>
      </c>
      <c r="F196" s="51">
        <v>258</v>
      </c>
      <c r="G196" s="52">
        <v>100475</v>
      </c>
      <c r="H196" s="51">
        <v>310</v>
      </c>
      <c r="I196" s="51">
        <v>55</v>
      </c>
      <c r="J196" s="51">
        <v>255</v>
      </c>
      <c r="K196" s="52" t="s">
        <v>93</v>
      </c>
      <c r="L196" s="51">
        <v>-3</v>
      </c>
      <c r="M196" s="51">
        <v>-6</v>
      </c>
      <c r="N196" s="51">
        <v>3</v>
      </c>
    </row>
    <row r="197" spans="1:14" ht="25.5">
      <c r="A197" s="4">
        <v>59</v>
      </c>
      <c r="B197" s="7" t="s">
        <v>97</v>
      </c>
      <c r="C197" s="8">
        <v>113428</v>
      </c>
      <c r="D197" s="8">
        <v>305</v>
      </c>
      <c r="E197" s="8">
        <v>81</v>
      </c>
      <c r="F197" s="8">
        <v>224</v>
      </c>
      <c r="G197" s="8"/>
      <c r="H197" s="8">
        <v>305</v>
      </c>
      <c r="I197" s="8">
        <v>80</v>
      </c>
      <c r="J197" s="8">
        <v>225</v>
      </c>
      <c r="K197" s="8"/>
      <c r="L197" s="8"/>
      <c r="M197" s="8"/>
      <c r="N197" s="8"/>
    </row>
    <row r="198" spans="1:14">
      <c r="A198" s="4">
        <v>60</v>
      </c>
      <c r="B198" s="7" t="s">
        <v>98</v>
      </c>
      <c r="C198" s="8">
        <v>86722</v>
      </c>
      <c r="D198" s="8">
        <v>143</v>
      </c>
      <c r="E198" s="8">
        <v>72</v>
      </c>
      <c r="F198" s="8">
        <v>71</v>
      </c>
      <c r="G198" s="8"/>
      <c r="H198" s="8">
        <v>143</v>
      </c>
      <c r="I198" s="8">
        <v>72</v>
      </c>
      <c r="J198" s="8">
        <v>71</v>
      </c>
      <c r="K198" s="8"/>
      <c r="L198" s="24">
        <v>0</v>
      </c>
      <c r="M198" s="24">
        <v>0</v>
      </c>
      <c r="N198" s="24">
        <v>0</v>
      </c>
    </row>
    <row r="199" spans="1:14">
      <c r="A199" s="4">
        <v>61</v>
      </c>
      <c r="B199" s="7" t="s">
        <v>99</v>
      </c>
      <c r="C199" s="8">
        <v>178362</v>
      </c>
      <c r="D199" s="8">
        <v>298</v>
      </c>
      <c r="E199" s="8">
        <v>180</v>
      </c>
      <c r="F199" s="8">
        <v>118</v>
      </c>
      <c r="G199" s="8">
        <v>178362</v>
      </c>
      <c r="H199" s="8">
        <v>298</v>
      </c>
      <c r="I199" s="8">
        <v>180</v>
      </c>
      <c r="J199" s="8">
        <v>118</v>
      </c>
      <c r="K199" s="8"/>
      <c r="L199" s="8"/>
      <c r="M199" s="8"/>
      <c r="N199" s="8"/>
    </row>
    <row r="200" spans="1:14">
      <c r="A200" s="68" t="s">
        <v>116</v>
      </c>
      <c r="B200" s="70"/>
      <c r="C200" s="53">
        <f>SUM(C139:C199)</f>
        <v>5057102</v>
      </c>
      <c r="D200" s="53">
        <f t="shared" ref="D200:N200" si="11">SUM(D139:D199)</f>
        <v>12196.6</v>
      </c>
      <c r="E200" s="53">
        <f t="shared" si="11"/>
        <v>4336</v>
      </c>
      <c r="F200" s="53">
        <f t="shared" si="11"/>
        <v>7847</v>
      </c>
      <c r="G200" s="53">
        <f t="shared" si="11"/>
        <v>3163201</v>
      </c>
      <c r="H200" s="53">
        <f t="shared" si="11"/>
        <v>11795.6</v>
      </c>
      <c r="I200" s="53">
        <f t="shared" si="11"/>
        <v>4074</v>
      </c>
      <c r="J200" s="53">
        <f t="shared" si="11"/>
        <v>7708</v>
      </c>
      <c r="K200" s="53">
        <f t="shared" si="11"/>
        <v>7031</v>
      </c>
      <c r="L200" s="53">
        <f t="shared" si="11"/>
        <v>-79</v>
      </c>
      <c r="M200" s="53">
        <f t="shared" si="11"/>
        <v>-94</v>
      </c>
      <c r="N200" s="53">
        <f t="shared" si="11"/>
        <v>15</v>
      </c>
    </row>
    <row r="201" spans="1:14">
      <c r="A201" s="68" t="s">
        <v>117</v>
      </c>
      <c r="B201" s="69"/>
      <c r="C201" s="69"/>
      <c r="D201" s="69"/>
      <c r="E201" s="69"/>
      <c r="F201" s="69"/>
      <c r="G201" s="69"/>
      <c r="H201" s="69"/>
      <c r="I201" s="69"/>
      <c r="J201" s="69"/>
      <c r="K201" s="70"/>
      <c r="L201" s="62">
        <f>L200+L138+L76</f>
        <v>-237</v>
      </c>
      <c r="M201" s="62">
        <f>M200+M138+M76</f>
        <v>-220</v>
      </c>
      <c r="N201" s="62">
        <f>N200+N138+N76</f>
        <v>-17</v>
      </c>
    </row>
    <row r="205" spans="1:14">
      <c r="B205" s="87" t="s">
        <v>119</v>
      </c>
      <c r="C205" s="87"/>
      <c r="D205" s="87"/>
      <c r="E205" s="87"/>
      <c r="F205" s="87"/>
      <c r="G205" s="87"/>
      <c r="H205" s="87"/>
      <c r="I205" s="87"/>
      <c r="J205" s="87"/>
      <c r="K205" s="87"/>
      <c r="L205" s="87"/>
    </row>
  </sheetData>
  <mergeCells count="23">
    <mergeCell ref="A201:K201"/>
    <mergeCell ref="A9:N9"/>
    <mergeCell ref="A11:A13"/>
    <mergeCell ref="B11:B13"/>
    <mergeCell ref="C11:F11"/>
    <mergeCell ref="G11:J11"/>
    <mergeCell ref="K11:N11"/>
    <mergeCell ref="C12:C13"/>
    <mergeCell ref="D12:F12"/>
    <mergeCell ref="G12:G13"/>
    <mergeCell ref="H12:J12"/>
    <mergeCell ref="K12:K13"/>
    <mergeCell ref="L12:N12"/>
    <mergeCell ref="A76:B76"/>
    <mergeCell ref="A138:B138"/>
    <mergeCell ref="A200:B200"/>
    <mergeCell ref="A8:N8"/>
    <mergeCell ref="A1:N1"/>
    <mergeCell ref="A2:N2"/>
    <mergeCell ref="A4:N4"/>
    <mergeCell ref="A5:N5"/>
    <mergeCell ref="A6:N6"/>
    <mergeCell ref="A7:N7"/>
  </mergeCells>
  <printOptions horizontalCentered="1"/>
  <pageMargins left="0.6" right="0.33" top="0.56000000000000005" bottom="0.33" header="0.31496062992125984" footer="0.31496062992125984"/>
  <pageSetup paperSize="9" scale="57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Пирогова Ю.В.</dc:creator>
  <cp:lastModifiedBy>Ветрова Е.В.</cp:lastModifiedBy>
  <dcterms:created xsi:type="dcterms:W3CDTF">2018-11-08T18:47:08Z</dcterms:created>
  <dcterms:modified xsi:type="dcterms:W3CDTF">2018-11-13T14:27:54Z</dcterms:modified>
</cp:coreProperties>
</file>