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Патент\"/>
    </mc:Choice>
  </mc:AlternateContent>
  <bookViews>
    <workbookView xWindow="0" yWindow="0" windowWidth="20460" windowHeight="7665"/>
  </bookViews>
  <sheets>
    <sheet name="для отчета" sheetId="1" r:id="rId1"/>
  </sheets>
  <externalReferences>
    <externalReference r:id="rId2"/>
  </externalReferences>
  <definedNames>
    <definedName name="_xlnm._FilterDatabase" localSheetId="0">'для отчета'!$A$4:$E$90</definedName>
  </definedNames>
  <calcPr calcId="162913"/>
</workbook>
</file>

<file path=xl/calcChain.xml><?xml version="1.0" encoding="utf-8"?>
<calcChain xmlns="http://schemas.openxmlformats.org/spreadsheetml/2006/main">
  <c r="G90" i="1" l="1"/>
  <c r="H90" i="1" s="1"/>
  <c r="F90" i="1"/>
  <c r="E90" i="1"/>
  <c r="G89" i="1"/>
  <c r="F89" i="1"/>
  <c r="E89" i="1"/>
  <c r="G88" i="1"/>
  <c r="F88" i="1"/>
  <c r="E88" i="1"/>
  <c r="G87" i="1"/>
  <c r="F87" i="1"/>
  <c r="E87" i="1"/>
  <c r="G86" i="1"/>
  <c r="F86" i="1"/>
  <c r="E86" i="1"/>
  <c r="G85" i="1"/>
  <c r="F85" i="1"/>
  <c r="E85" i="1"/>
  <c r="G84" i="1"/>
  <c r="F84" i="1"/>
  <c r="E84" i="1"/>
  <c r="G83" i="1"/>
  <c r="F83" i="1"/>
  <c r="E83" i="1"/>
  <c r="G82" i="1"/>
  <c r="F82" i="1"/>
  <c r="E82" i="1"/>
  <c r="G81" i="1"/>
  <c r="F81" i="1"/>
  <c r="E81" i="1"/>
  <c r="G80" i="1"/>
  <c r="F80" i="1"/>
  <c r="E80" i="1"/>
  <c r="G79" i="1"/>
  <c r="F79" i="1"/>
  <c r="E79" i="1"/>
  <c r="G78" i="1"/>
  <c r="F78" i="1"/>
  <c r="E78" i="1"/>
  <c r="G77" i="1"/>
  <c r="H77" i="1" s="1"/>
  <c r="F77" i="1"/>
  <c r="E77" i="1"/>
  <c r="G76" i="1"/>
  <c r="H76" i="1" s="1"/>
  <c r="F76" i="1"/>
  <c r="E76" i="1"/>
  <c r="G75" i="1"/>
  <c r="F75" i="1"/>
  <c r="E75" i="1"/>
  <c r="G74" i="1"/>
  <c r="F74" i="1"/>
  <c r="E74" i="1"/>
  <c r="G73" i="1"/>
  <c r="F73" i="1"/>
  <c r="E73" i="1"/>
  <c r="G72" i="1"/>
  <c r="H72" i="1" s="1"/>
  <c r="F72" i="1"/>
  <c r="E72" i="1"/>
  <c r="G71" i="1"/>
  <c r="F71" i="1"/>
  <c r="E71" i="1"/>
  <c r="G70" i="1"/>
  <c r="F70" i="1"/>
  <c r="E70" i="1"/>
  <c r="G69" i="1"/>
  <c r="F69" i="1"/>
  <c r="E69" i="1"/>
  <c r="G68" i="1"/>
  <c r="F68" i="1"/>
  <c r="E68" i="1"/>
  <c r="G67" i="1"/>
  <c r="F67" i="1"/>
  <c r="E67" i="1"/>
  <c r="G66" i="1"/>
  <c r="F66" i="1"/>
  <c r="E66" i="1"/>
  <c r="G65" i="1"/>
  <c r="F65" i="1"/>
  <c r="E65" i="1"/>
  <c r="G64" i="1"/>
  <c r="F64" i="1"/>
  <c r="E64" i="1"/>
  <c r="G63" i="1"/>
  <c r="F63" i="1"/>
  <c r="E63" i="1"/>
  <c r="G62" i="1"/>
  <c r="F62" i="1"/>
  <c r="E62" i="1"/>
  <c r="G61" i="1"/>
  <c r="F61" i="1"/>
  <c r="E61" i="1"/>
  <c r="G60" i="1"/>
  <c r="H60" i="1" s="1"/>
  <c r="F60" i="1"/>
  <c r="E60" i="1"/>
  <c r="G59" i="1"/>
  <c r="F59" i="1"/>
  <c r="E59" i="1"/>
  <c r="G58" i="1"/>
  <c r="F58" i="1"/>
  <c r="E58" i="1"/>
  <c r="G57" i="1"/>
  <c r="F57" i="1"/>
  <c r="E57" i="1"/>
  <c r="G56" i="1"/>
  <c r="H56" i="1" s="1"/>
  <c r="F56" i="1"/>
  <c r="E56" i="1"/>
  <c r="G55" i="1"/>
  <c r="F55" i="1"/>
  <c r="E55" i="1"/>
  <c r="G54" i="1"/>
  <c r="F54" i="1"/>
  <c r="E54" i="1"/>
  <c r="G53" i="1"/>
  <c r="F53" i="1"/>
  <c r="E53" i="1"/>
  <c r="G52" i="1"/>
  <c r="F52" i="1"/>
  <c r="E52" i="1"/>
  <c r="G51" i="1"/>
  <c r="F51" i="1"/>
  <c r="E51" i="1"/>
  <c r="G50" i="1"/>
  <c r="F50" i="1"/>
  <c r="E50" i="1"/>
  <c r="G49" i="1"/>
  <c r="F49" i="1"/>
  <c r="E49" i="1"/>
  <c r="G48" i="1"/>
  <c r="F48" i="1"/>
  <c r="E48" i="1"/>
  <c r="G47" i="1"/>
  <c r="F47" i="1"/>
  <c r="E47" i="1"/>
  <c r="G46" i="1"/>
  <c r="F46" i="1"/>
  <c r="E46" i="1"/>
  <c r="G45" i="1"/>
  <c r="H45" i="1" s="1"/>
  <c r="F45" i="1"/>
  <c r="E45" i="1"/>
  <c r="G44" i="1"/>
  <c r="H44" i="1" s="1"/>
  <c r="F44" i="1"/>
  <c r="E44" i="1"/>
  <c r="G43" i="1"/>
  <c r="F43" i="1"/>
  <c r="E43" i="1"/>
  <c r="G42" i="1"/>
  <c r="F42" i="1"/>
  <c r="E42" i="1"/>
  <c r="G41" i="1"/>
  <c r="F41" i="1"/>
  <c r="E41" i="1"/>
  <c r="G40" i="1"/>
  <c r="F40" i="1"/>
  <c r="E40" i="1"/>
  <c r="G39" i="1"/>
  <c r="F39" i="1"/>
  <c r="E39" i="1"/>
  <c r="G38" i="1"/>
  <c r="F38" i="1"/>
  <c r="E38" i="1"/>
  <c r="G37" i="1"/>
  <c r="F37" i="1"/>
  <c r="E37" i="1"/>
  <c r="G36" i="1"/>
  <c r="F36" i="1"/>
  <c r="E36" i="1"/>
  <c r="G35" i="1"/>
  <c r="F35" i="1"/>
  <c r="E35" i="1"/>
  <c r="G34" i="1"/>
  <c r="F34" i="1"/>
  <c r="E34" i="1"/>
  <c r="G33" i="1"/>
  <c r="H33" i="1" s="1"/>
  <c r="F33" i="1"/>
  <c r="E33" i="1"/>
  <c r="G32" i="1"/>
  <c r="F32" i="1"/>
  <c r="E32" i="1"/>
  <c r="G31" i="1"/>
  <c r="F31" i="1"/>
  <c r="E31" i="1"/>
  <c r="G30" i="1"/>
  <c r="F30" i="1"/>
  <c r="E30" i="1"/>
  <c r="G29" i="1"/>
  <c r="H29" i="1" s="1"/>
  <c r="F29" i="1"/>
  <c r="E29" i="1"/>
  <c r="G28" i="1"/>
  <c r="H28" i="1" s="1"/>
  <c r="F28" i="1"/>
  <c r="E28" i="1"/>
  <c r="G27" i="1"/>
  <c r="F27" i="1"/>
  <c r="E27" i="1"/>
  <c r="G26" i="1"/>
  <c r="F26" i="1"/>
  <c r="E26" i="1"/>
  <c r="G25" i="1"/>
  <c r="F25" i="1"/>
  <c r="E25" i="1"/>
  <c r="G24" i="1"/>
  <c r="F24" i="1"/>
  <c r="E24" i="1"/>
  <c r="G23" i="1"/>
  <c r="F23" i="1"/>
  <c r="E23" i="1"/>
  <c r="G22" i="1"/>
  <c r="F22" i="1"/>
  <c r="E22" i="1"/>
  <c r="G21" i="1"/>
  <c r="F21" i="1"/>
  <c r="E21" i="1"/>
  <c r="G20" i="1"/>
  <c r="F20" i="1"/>
  <c r="E20" i="1"/>
  <c r="G19" i="1"/>
  <c r="F19" i="1"/>
  <c r="E19" i="1"/>
  <c r="G18" i="1"/>
  <c r="F18" i="1"/>
  <c r="E18" i="1"/>
  <c r="G17" i="1"/>
  <c r="H17" i="1" s="1"/>
  <c r="F17" i="1"/>
  <c r="E17" i="1"/>
  <c r="G16" i="1"/>
  <c r="F16" i="1"/>
  <c r="E16" i="1"/>
  <c r="G15" i="1"/>
  <c r="F15" i="1"/>
  <c r="E15" i="1"/>
  <c r="G14" i="1"/>
  <c r="F14" i="1"/>
  <c r="E14" i="1"/>
  <c r="G13" i="1"/>
  <c r="F13" i="1"/>
  <c r="E13" i="1"/>
  <c r="G12" i="1"/>
  <c r="H12" i="1" s="1"/>
  <c r="F12" i="1"/>
  <c r="E12" i="1"/>
  <c r="G11" i="1"/>
  <c r="F11" i="1"/>
  <c r="E11" i="1"/>
  <c r="G10" i="1"/>
  <c r="F10" i="1"/>
  <c r="E10" i="1"/>
  <c r="G9" i="1"/>
  <c r="F9" i="1"/>
  <c r="E9" i="1"/>
  <c r="G8" i="1"/>
  <c r="F8" i="1"/>
  <c r="E8" i="1"/>
  <c r="G7" i="1"/>
  <c r="F7" i="1"/>
  <c r="E7" i="1"/>
  <c r="G6" i="1"/>
  <c r="F6" i="1"/>
  <c r="E6" i="1"/>
  <c r="G5" i="1"/>
  <c r="H5" i="1" s="1"/>
  <c r="F5" i="1"/>
  <c r="E5" i="1"/>
  <c r="H21" i="1" l="1"/>
  <c r="H37" i="1"/>
  <c r="H53" i="1"/>
  <c r="H69" i="1"/>
  <c r="H8" i="1"/>
  <c r="H16" i="1"/>
  <c r="H32" i="1"/>
  <c r="H48" i="1"/>
  <c r="H64" i="1"/>
  <c r="H40" i="1"/>
  <c r="H49" i="1"/>
  <c r="H13" i="1"/>
  <c r="H9" i="1"/>
  <c r="H25" i="1"/>
  <c r="H41" i="1"/>
  <c r="H57" i="1"/>
  <c r="H73" i="1"/>
  <c r="H20" i="1"/>
  <c r="H36" i="1"/>
  <c r="H52" i="1"/>
  <c r="H68" i="1"/>
  <c r="H24" i="1"/>
  <c r="H61" i="1"/>
  <c r="H65" i="1"/>
  <c r="H81" i="1"/>
  <c r="H85" i="1"/>
  <c r="H89" i="1"/>
  <c r="H80" i="1"/>
  <c r="H84" i="1"/>
  <c r="H88" i="1"/>
  <c r="H7" i="1"/>
  <c r="H11" i="1"/>
  <c r="H15" i="1"/>
  <c r="H19" i="1"/>
  <c r="H23" i="1"/>
  <c r="H27" i="1"/>
  <c r="H31" i="1"/>
  <c r="H35" i="1"/>
  <c r="H39" i="1"/>
  <c r="H43" i="1"/>
  <c r="H47" i="1"/>
  <c r="H51" i="1"/>
  <c r="H55" i="1"/>
  <c r="H59" i="1"/>
  <c r="H63" i="1"/>
  <c r="H67" i="1"/>
  <c r="H71" i="1"/>
  <c r="H75" i="1"/>
  <c r="H79" i="1"/>
  <c r="H83" i="1"/>
  <c r="H87" i="1"/>
  <c r="H6" i="1"/>
  <c r="H10" i="1"/>
  <c r="H14" i="1"/>
  <c r="H18" i="1"/>
  <c r="H22" i="1"/>
  <c r="H26" i="1"/>
  <c r="H30" i="1"/>
  <c r="H34" i="1"/>
  <c r="H38" i="1"/>
  <c r="H42" i="1"/>
  <c r="H46" i="1"/>
  <c r="H50" i="1"/>
  <c r="H54" i="1"/>
  <c r="H58" i="1"/>
  <c r="H62" i="1"/>
  <c r="H66" i="1"/>
  <c r="H70" i="1"/>
  <c r="H74" i="1"/>
  <c r="H78" i="1"/>
  <c r="H82" i="1"/>
  <c r="H86" i="1"/>
</calcChain>
</file>

<file path=xl/sharedStrings.xml><?xml version="1.0" encoding="utf-8"?>
<sst xmlns="http://schemas.openxmlformats.org/spreadsheetml/2006/main" count="100" uniqueCount="96">
  <si>
    <t>Сведения о количестве индивидуальных предпринимателей, применяющих патентную систему налогообложения, и количестве выданных патентов с налоговой ставкой в размере 0% в 2017 году</t>
  </si>
  <si>
    <t>Дата установления налоговых каникул</t>
  </si>
  <si>
    <t>Количество индивидуальных предпринимателей, применяющих патентную систему налогообложения</t>
  </si>
  <si>
    <t>в том числе с налоговой ставкой в размере 0% (чел.)</t>
  </si>
  <si>
    <t>доля в общем кол-ве ИП</t>
  </si>
  <si>
    <t>Количество выданных патентов (ед.)</t>
  </si>
  <si>
    <t>в том числе с налоговой ставкой в размере 0% (ед.)</t>
  </si>
  <si>
    <t>доля в общем кол-ве выданных патентов</t>
  </si>
  <si>
    <t>РОССИЙСКАЯ ФЕДЕРАЦИЯ</t>
  </si>
  <si>
    <t>-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</si>
  <si>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</si>
  <si>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</si>
  <si>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</si>
  <si>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</si>
  <si>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</si>
  <si>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</si>
  <si>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</si>
  <si>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</si>
  <si>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</si>
  <si>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</si>
  <si>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</si>
  <si>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</si>
  <si>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</si>
  <si>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</si>
  <si>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</si>
  <si>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</si>
  <si>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</si>
  <si>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город Москва</t>
  </si>
  <si>
    <t>Республика Карелия</t>
  </si>
  <si>
    <t>Республика Коми</t>
  </si>
  <si>
    <t>Архангельская область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</si>
  <si>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</si>
  <si>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</si>
  <si>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</si>
  <si>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</si>
  <si>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</si>
  <si>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</si>
  <si>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город Санкт-Петербург</t>
  </si>
  <si>
    <t>Ненецкий АО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</si>
  <si>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</si>
  <si>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</si>
  <si>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</si>
  <si>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</si>
  <si>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</si>
  <si>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</si>
  <si>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</si>
  <si>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</si>
  <si>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</si>
  <si>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</si>
  <si>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</si>
  <si>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</si>
  <si>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</si>
  <si>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</si>
  <si>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город Севастополь</t>
  </si>
  <si>
    <t>Республика Башкортостан</t>
  </si>
  <si>
    <t>Республика Марий-Эл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</si>
  <si>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</si>
  <si>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</si>
  <si>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</si>
  <si>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</si>
  <si>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</si>
  <si>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</si>
  <si>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</si>
  <si>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</si>
  <si>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Пермский край</t>
  </si>
  <si>
    <t>Самарская область</t>
  </si>
  <si>
    <t>Саратовская область</t>
  </si>
  <si>
    <t>Ульяновская область</t>
  </si>
  <si>
    <t>Курганская область</t>
  </si>
  <si>
    <t>Свердловская область</t>
  </si>
  <si>
    <t>Тюменская область</t>
  </si>
  <si>
    <t>Челябинская область</t>
  </si>
  <si>
    <t>Ханты-Мансийский АО - Югра</t>
  </si>
  <si>
    <t>Ямало-Hенецкий АО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</si>
  <si>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</si>
  <si>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</si>
  <si>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</si>
  <si>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</si>
  <si>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</si>
  <si>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</si>
  <si>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</si>
  <si>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</si>
  <si>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</si>
  <si>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</si>
  <si>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</si>
  <si>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Забайкальский край</t>
  </si>
  <si>
    <t>Республика Саха (Якутия)</t>
  </si>
  <si>
    <t>Приморский край</t>
  </si>
  <si>
    <t>Хабаровский край</t>
  </si>
  <si>
    <t>Амурская область</t>
  </si>
  <si>
    <t>Камчатский край</t>
  </si>
  <si>
    <t>Магаданская область</t>
  </si>
  <si>
    <t>Сахалинская область</t>
  </si>
  <si>
    <t>Еврейская автономная область</t>
  </si>
  <si>
    <t>Чукотский АО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</si>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</sst>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17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2" xfId="1" applyFont="1" applyBorder="1" applyAlignment="1">
      <alignment horizontal="left"/>
    </xf>
    <xf numFmtId="14" fontId="3" fillId="0" borderId="2" xfId="1" applyNumberFormat="1" applyFont="1" applyBorder="1" applyAlignment="1">
      <alignment horizontal="center"/>
    </xf>
    <xf numFmtId="3" fontId="3" fillId="0" borderId="2" xfId="1" applyNumberFormat="1" applyFont="1" applyBorder="1"/>
    <xf numFmtId="164" fontId="3" fillId="0" borderId="2" xfId="2" applyNumberFormat="1" applyFont="1" applyBorder="1"/>
    <xf numFmtId="3" fontId="3" fillId="0" borderId="2" xfId="1" applyNumberFormat="1" applyFont="1" applyFill="1" applyBorder="1"/>
    <xf numFmtId="0" fontId="3" fillId="0" borderId="2" xfId="1" applyFont="1" applyBorder="1"/>
    <xf numFmtId="0" fontId="3" fillId="0" borderId="2" xfId="1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1" applyFont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Процентный 2" xfId="2"/>
  </cellStyles>
  <dxfs count="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40;&#1058;&#1045;&#1053;&#1058;&#1067;\&#1072;&#1085;&#1072;&#1083;&#1080;&#1090;&#1080;&#1082;&#1072;%20&#1076;&#1083;&#1103;%20&#1074;&#1086;&#1087;&#1088;&#1086;&#1089;&#1072;%201.5\&#1072;&#1085;&#1072;&#1083;&#1080;&#1079;%20&#1087;&#1088;&#1080;&#1084;&#1077;&#1085;&#1077;&#1085;&#1080;&#1103;%20&#1089;&#1090;&#1072;&#1074;&#1082;&#1080;%200%25%20&#1074;%202017%20&#1075;&#1086;&#1076;&#10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660"/>
      <sheetName val="дата начала налоговых каникул"/>
      <sheetName val="для отчета"/>
      <sheetName val="1650"/>
      <sheetName val="табл для справки"/>
      <sheetName val="Лист3"/>
      <sheetName val="Лист1"/>
      <sheetName val="СВОД2017 (ставка0)"/>
      <sheetName val="СВОД2017"/>
      <sheetName val="востребованность ставки 0"/>
      <sheetName val="кол-во субъектов применяющих 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B1" t="str">
            <v>Всего выдано патентов (единиц):</v>
          </cell>
        </row>
        <row r="2">
          <cell r="B2" t="str">
            <v>1000</v>
          </cell>
        </row>
        <row r="3">
          <cell r="B3">
            <v>17444</v>
          </cell>
        </row>
        <row r="4">
          <cell r="A4" t="str">
            <v>РОССИЙСКАЯ ФЕДЕРАЦИЯ</v>
          </cell>
          <cell r="B4">
            <v>17444</v>
          </cell>
        </row>
        <row r="5">
          <cell r="A5" t="str">
            <v xml:space="preserve">   в том числе:</v>
          </cell>
          <cell r="B5">
            <v>17444</v>
          </cell>
        </row>
        <row r="6">
          <cell r="A6" t="str">
            <v>ЦЕНТРАЛЬНЫЙ ФЕДЕРАЛЬНЫЙ ОКРУГ</v>
          </cell>
          <cell r="B6">
            <v>6778</v>
          </cell>
        </row>
        <row r="7">
          <cell r="A7" t="str">
            <v>Белгородская область</v>
          </cell>
          <cell r="B7">
            <v>78</v>
          </cell>
        </row>
        <row r="8">
          <cell r="A8" t="str">
            <v>Брянская область</v>
          </cell>
          <cell r="B8">
            <v>65</v>
          </cell>
        </row>
        <row r="9">
          <cell r="A9" t="str">
            <v>Владимирская область</v>
          </cell>
          <cell r="B9">
            <v>41</v>
          </cell>
        </row>
        <row r="10">
          <cell r="A10" t="str">
            <v>Воронежская область</v>
          </cell>
          <cell r="B10">
            <v>9</v>
          </cell>
        </row>
        <row r="11">
          <cell r="A11" t="str">
            <v>Ивановская область</v>
          </cell>
          <cell r="B11">
            <v>394</v>
          </cell>
        </row>
        <row r="12">
          <cell r="A12" t="str">
            <v>Калужская область</v>
          </cell>
          <cell r="B12">
            <v>56</v>
          </cell>
        </row>
        <row r="13">
          <cell r="A13" t="str">
            <v>Костромская область</v>
          </cell>
          <cell r="B13">
            <v>3</v>
          </cell>
        </row>
        <row r="14">
          <cell r="A14" t="str">
            <v>Курская область</v>
          </cell>
          <cell r="B14">
            <v>17</v>
          </cell>
        </row>
        <row r="15">
          <cell r="A15" t="str">
            <v>Липецкая область</v>
          </cell>
          <cell r="B15">
            <v>38</v>
          </cell>
        </row>
        <row r="16">
          <cell r="A16" t="str">
            <v>Московская область</v>
          </cell>
          <cell r="B16">
            <v>3925</v>
          </cell>
        </row>
        <row r="17">
          <cell r="A17" t="str">
            <v>Орловская область</v>
          </cell>
          <cell r="B17">
            <v>23</v>
          </cell>
        </row>
        <row r="18">
          <cell r="A18" t="str">
            <v>Рязанская область</v>
          </cell>
          <cell r="B18">
            <v>30</v>
          </cell>
        </row>
        <row r="19">
          <cell r="A19" t="str">
            <v>Смоленская область</v>
          </cell>
          <cell r="B19">
            <v>64</v>
          </cell>
        </row>
        <row r="20">
          <cell r="A20" t="str">
            <v>Тамбовская область</v>
          </cell>
          <cell r="B20">
            <v>109</v>
          </cell>
        </row>
        <row r="21">
          <cell r="A21" t="str">
            <v>Тверская область</v>
          </cell>
          <cell r="B21">
            <v>36</v>
          </cell>
        </row>
        <row r="22">
          <cell r="A22" t="str">
            <v>Тульская область</v>
          </cell>
          <cell r="B22">
            <v>91</v>
          </cell>
        </row>
        <row r="23">
          <cell r="A23" t="str">
            <v>Ярославская область</v>
          </cell>
          <cell r="B23">
            <v>22</v>
          </cell>
        </row>
        <row r="24">
          <cell r="A24" t="str">
            <v>город Москва</v>
          </cell>
          <cell r="B24">
            <v>1777</v>
          </cell>
        </row>
        <row r="25">
          <cell r="A25" t="str">
            <v>СЕВЕРО-ЗАПАДНЫЙ ФЕДЕРАЛЬНЫЙ ОКРУГ</v>
          </cell>
          <cell r="B25">
            <v>807</v>
          </cell>
        </row>
        <row r="26">
          <cell r="A26" t="str">
            <v>Республика Карелия</v>
          </cell>
          <cell r="B26">
            <v>1</v>
          </cell>
        </row>
        <row r="27">
          <cell r="A27" t="str">
            <v>Республика Коми</v>
          </cell>
          <cell r="B27">
            <v>54</v>
          </cell>
        </row>
        <row r="28">
          <cell r="A28" t="str">
            <v>Архангельская область</v>
          </cell>
          <cell r="B28">
            <v>53</v>
          </cell>
        </row>
        <row r="29">
          <cell r="A29" t="str">
            <v>Вологодская область</v>
          </cell>
          <cell r="B29">
            <v>20</v>
          </cell>
        </row>
        <row r="30">
          <cell r="A30" t="str">
            <v>Калининградская область</v>
          </cell>
          <cell r="B30">
            <v>77</v>
          </cell>
        </row>
        <row r="31">
          <cell r="A31" t="str">
            <v>Ленинградская область</v>
          </cell>
          <cell r="B31">
            <v>117</v>
          </cell>
        </row>
        <row r="32">
          <cell r="A32" t="str">
            <v>Мурманская область</v>
          </cell>
          <cell r="B32">
            <v>108</v>
          </cell>
        </row>
        <row r="33">
          <cell r="A33" t="str">
            <v>Новгородская область</v>
          </cell>
          <cell r="B33">
            <v>3</v>
          </cell>
        </row>
        <row r="34">
          <cell r="A34" t="str">
            <v>Псковская область</v>
          </cell>
          <cell r="B34">
            <v>319</v>
          </cell>
        </row>
        <row r="35">
          <cell r="A35" t="str">
            <v>город Санкт-Петербург</v>
          </cell>
          <cell r="B35">
            <v>51</v>
          </cell>
        </row>
        <row r="36">
          <cell r="A36" t="str">
            <v>Ненецкий АО</v>
          </cell>
          <cell r="B36">
            <v>4</v>
          </cell>
        </row>
        <row r="37">
          <cell r="A37" t="str">
            <v>СЕВЕРО-КАВКАЗСКИЙ ФЕДЕРАЛЬНЫЙ ОКРУГ</v>
          </cell>
          <cell r="B37">
            <v>116</v>
          </cell>
        </row>
        <row r="38">
          <cell r="A38" t="str">
            <v>Республика Дагестан</v>
          </cell>
          <cell r="B38">
            <v>0</v>
          </cell>
        </row>
        <row r="39">
          <cell r="A39" t="str">
            <v>Республика Ингушетия</v>
          </cell>
          <cell r="B39">
            <v>0</v>
          </cell>
        </row>
        <row r="40">
          <cell r="A40" t="str">
            <v>Кабардино-Балкарская Республика</v>
          </cell>
          <cell r="B40">
            <v>5</v>
          </cell>
        </row>
        <row r="41">
          <cell r="A41" t="str">
            <v>Карачаево-Черкесская Республика</v>
          </cell>
          <cell r="B41">
            <v>2</v>
          </cell>
        </row>
        <row r="42">
          <cell r="A42" t="str">
            <v>Республика Северная Осетия-Алания</v>
          </cell>
          <cell r="B42">
            <v>0</v>
          </cell>
        </row>
        <row r="43">
          <cell r="A43" t="str">
            <v>Чеченская Республика</v>
          </cell>
          <cell r="B43">
            <v>2</v>
          </cell>
        </row>
        <row r="44">
          <cell r="A44" t="str">
            <v>Ставропольский край</v>
          </cell>
          <cell r="B44">
            <v>107</v>
          </cell>
        </row>
        <row r="45">
          <cell r="A45" t="str">
            <v>ЮЖНЫЙ ФЕДЕРАЛЬНЫЙ ОКРУГ</v>
          </cell>
          <cell r="B45">
            <v>291</v>
          </cell>
        </row>
        <row r="46">
          <cell r="A46" t="str">
            <v>Республика Адыгея</v>
          </cell>
          <cell r="B46">
            <v>7</v>
          </cell>
        </row>
        <row r="47">
          <cell r="A47" t="str">
            <v>Республика Калмыкия</v>
          </cell>
          <cell r="B47">
            <v>2</v>
          </cell>
        </row>
        <row r="48">
          <cell r="A48" t="str">
            <v>Республика Крым</v>
          </cell>
          <cell r="B48">
            <v>0</v>
          </cell>
        </row>
        <row r="49">
          <cell r="A49" t="str">
            <v>Краснодарский край</v>
          </cell>
          <cell r="B49">
            <v>20</v>
          </cell>
        </row>
        <row r="50">
          <cell r="A50" t="str">
            <v>Астраханская область</v>
          </cell>
          <cell r="B50">
            <v>23</v>
          </cell>
        </row>
        <row r="51">
          <cell r="A51" t="str">
            <v>Волгоградская область</v>
          </cell>
          <cell r="B51">
            <v>71</v>
          </cell>
        </row>
        <row r="52">
          <cell r="A52" t="str">
            <v>Ростовская область</v>
          </cell>
          <cell r="B52">
            <v>168</v>
          </cell>
        </row>
        <row r="53">
          <cell r="A53" t="str">
            <v>город Севастополь</v>
          </cell>
          <cell r="B53">
            <v>0</v>
          </cell>
        </row>
        <row r="54">
          <cell r="A54" t="str">
            <v>ПРИВОЛЖСКИЙ ФЕДЕРАЛЬНЫЙ ОКРУГ</v>
          </cell>
          <cell r="B54">
            <v>5178</v>
          </cell>
        </row>
        <row r="55">
          <cell r="A55" t="str">
            <v>Республика Башкортостан</v>
          </cell>
          <cell r="B55">
            <v>612</v>
          </cell>
        </row>
        <row r="56">
          <cell r="A56" t="str">
            <v>Республика Марий-Эл</v>
          </cell>
          <cell r="B56">
            <v>53</v>
          </cell>
        </row>
        <row r="57">
          <cell r="A57" t="str">
            <v>Республика Мордовия</v>
          </cell>
          <cell r="B57">
            <v>23</v>
          </cell>
        </row>
        <row r="58">
          <cell r="A58" t="str">
            <v>Республика Татарстан</v>
          </cell>
          <cell r="B58">
            <v>0</v>
          </cell>
        </row>
        <row r="59">
          <cell r="A59" t="str">
            <v>Удмуртская Республика</v>
          </cell>
          <cell r="B59">
            <v>3668</v>
          </cell>
        </row>
        <row r="60">
          <cell r="A60" t="str">
            <v>Чувашская Республика</v>
          </cell>
          <cell r="B60">
            <v>3</v>
          </cell>
        </row>
        <row r="61">
          <cell r="A61" t="str">
            <v>Кировская область</v>
          </cell>
          <cell r="B61">
            <v>359</v>
          </cell>
        </row>
        <row r="62">
          <cell r="A62" t="str">
            <v>Нижегородская область</v>
          </cell>
          <cell r="B62">
            <v>0</v>
          </cell>
        </row>
        <row r="63">
          <cell r="A63" t="str">
            <v>Оренбургская область</v>
          </cell>
          <cell r="B63">
            <v>60</v>
          </cell>
        </row>
        <row r="64">
          <cell r="A64" t="str">
            <v>Пензенская область</v>
          </cell>
          <cell r="B64">
            <v>86</v>
          </cell>
        </row>
        <row r="65">
          <cell r="A65" t="str">
            <v>Пермский край</v>
          </cell>
          <cell r="B65">
            <v>138</v>
          </cell>
        </row>
        <row r="66">
          <cell r="A66" t="str">
            <v>Самарская область</v>
          </cell>
          <cell r="B66">
            <v>34</v>
          </cell>
        </row>
        <row r="67">
          <cell r="A67" t="str">
            <v>Саратовская область</v>
          </cell>
          <cell r="B67">
            <v>48</v>
          </cell>
        </row>
        <row r="68">
          <cell r="A68" t="str">
            <v>Ульяновская область</v>
          </cell>
          <cell r="B68">
            <v>94</v>
          </cell>
        </row>
        <row r="69">
          <cell r="A69" t="str">
            <v>УРАЛЬСКИЙ ФЕДЕРАЛЬНЫЙ ОКРУГ</v>
          </cell>
          <cell r="B69">
            <v>1735</v>
          </cell>
        </row>
        <row r="70">
          <cell r="A70" t="str">
            <v>Курганская область</v>
          </cell>
          <cell r="B70">
            <v>12</v>
          </cell>
        </row>
        <row r="71">
          <cell r="A71" t="str">
            <v>Свердловская область</v>
          </cell>
          <cell r="B71">
            <v>1024</v>
          </cell>
        </row>
        <row r="72">
          <cell r="A72" t="str">
            <v>Тюменская область</v>
          </cell>
          <cell r="B72">
            <v>177</v>
          </cell>
        </row>
        <row r="73">
          <cell r="A73" t="str">
            <v>Челябинская область</v>
          </cell>
          <cell r="B73">
            <v>372</v>
          </cell>
        </row>
        <row r="74">
          <cell r="A74" t="str">
            <v>Ханты-Мансийский АО - Югра</v>
          </cell>
          <cell r="B74">
            <v>137</v>
          </cell>
        </row>
        <row r="75">
          <cell r="A75" t="str">
            <v>Ямало-Hенецкий АО</v>
          </cell>
          <cell r="B75">
            <v>13</v>
          </cell>
        </row>
        <row r="76">
          <cell r="A76" t="str">
            <v>СИБИРСКИЙ ФЕДЕРАЛЬНЫЙ ОКРУГ</v>
          </cell>
          <cell r="B76">
            <v>1737</v>
          </cell>
        </row>
        <row r="77">
          <cell r="A77" t="str">
            <v>Республика Алтай</v>
          </cell>
          <cell r="B77">
            <v>19</v>
          </cell>
        </row>
        <row r="78">
          <cell r="A78" t="str">
            <v>Республика Бурятия</v>
          </cell>
          <cell r="B78">
            <v>142</v>
          </cell>
        </row>
        <row r="79">
          <cell r="A79" t="str">
            <v>Республика Тыва</v>
          </cell>
          <cell r="B79">
            <v>61</v>
          </cell>
        </row>
        <row r="80">
          <cell r="A80" t="str">
            <v>Республика Хакасия</v>
          </cell>
          <cell r="B80">
            <v>13</v>
          </cell>
        </row>
        <row r="81">
          <cell r="A81" t="str">
            <v>Алтайский край</v>
          </cell>
          <cell r="B81">
            <v>3</v>
          </cell>
        </row>
        <row r="82">
          <cell r="A82" t="str">
            <v>Красноярский край</v>
          </cell>
          <cell r="B82">
            <v>766</v>
          </cell>
        </row>
        <row r="83">
          <cell r="A83" t="str">
            <v>Иркутская область</v>
          </cell>
          <cell r="B83">
            <v>62</v>
          </cell>
        </row>
        <row r="84">
          <cell r="A84" t="str">
            <v>Кемеровская область</v>
          </cell>
          <cell r="B84">
            <v>41</v>
          </cell>
        </row>
        <row r="85">
          <cell r="A85" t="str">
            <v>Новосибирская область</v>
          </cell>
          <cell r="B85">
            <v>458</v>
          </cell>
        </row>
        <row r="86">
          <cell r="A86" t="str">
            <v>Омская область</v>
          </cell>
          <cell r="B86">
            <v>93</v>
          </cell>
        </row>
        <row r="87">
          <cell r="A87" t="str">
            <v>Томская область</v>
          </cell>
          <cell r="B87">
            <v>19</v>
          </cell>
        </row>
        <row r="88">
          <cell r="A88" t="str">
            <v>Забайкальский край</v>
          </cell>
          <cell r="B88">
            <v>60</v>
          </cell>
        </row>
        <row r="89">
          <cell r="A89" t="str">
            <v>ДАЛЬНЕВОСТОЧНЫЙ ФЕДЕРАЛЬНЫЙ ОКРУГ</v>
          </cell>
          <cell r="B89">
            <v>802</v>
          </cell>
        </row>
        <row r="90">
          <cell r="A90" t="str">
            <v>Республика Саха (Якутия)</v>
          </cell>
          <cell r="B90">
            <v>317</v>
          </cell>
        </row>
        <row r="91">
          <cell r="A91" t="str">
            <v>Приморский край</v>
          </cell>
          <cell r="B91">
            <v>224</v>
          </cell>
        </row>
        <row r="92">
          <cell r="A92" t="str">
            <v>Хабаровский край</v>
          </cell>
          <cell r="B92">
            <v>69</v>
          </cell>
        </row>
        <row r="93">
          <cell r="A93" t="str">
            <v>Амурская область</v>
          </cell>
          <cell r="B93">
            <v>14</v>
          </cell>
        </row>
        <row r="94">
          <cell r="A94" t="str">
            <v>Камчатский край</v>
          </cell>
          <cell r="B94">
            <v>40</v>
          </cell>
        </row>
        <row r="95">
          <cell r="A95" t="str">
            <v>Магаданская область</v>
          </cell>
          <cell r="B95">
            <v>12</v>
          </cell>
        </row>
        <row r="96">
          <cell r="A96" t="str">
            <v>Сахалинская область</v>
          </cell>
          <cell r="B96">
            <v>116</v>
          </cell>
        </row>
        <row r="97">
          <cell r="A97" t="str">
            <v>Еврейская автономная область</v>
          </cell>
          <cell r="B97">
            <v>0</v>
          </cell>
        </row>
        <row r="98">
          <cell r="A98" t="str">
            <v>Чукотский АО</v>
          </cell>
          <cell r="B98">
            <v>10</v>
          </cell>
        </row>
      </sheetData>
      <sheetData sheetId="8">
        <row r="1">
          <cell r="B1" t="str">
            <v>Всего выдано патентов (единиц):</v>
          </cell>
        </row>
        <row r="2">
          <cell r="B2" t="str">
            <v>1000</v>
          </cell>
        </row>
        <row r="3">
          <cell r="B3">
            <v>383256</v>
          </cell>
        </row>
        <row r="4">
          <cell r="A4" t="str">
            <v>РОССИЙСКАЯ ФЕДЕРАЦИЯ</v>
          </cell>
          <cell r="B4">
            <v>383256</v>
          </cell>
        </row>
        <row r="5">
          <cell r="A5" t="str">
            <v xml:space="preserve">   в том числе:</v>
          </cell>
          <cell r="B5">
            <v>383256</v>
          </cell>
        </row>
        <row r="6">
          <cell r="A6" t="str">
            <v>ЦЕНТРАЛЬНЫЙ ФЕДЕРАЛЬНЫЙ ОКРУГ</v>
          </cell>
          <cell r="B6">
            <v>174977</v>
          </cell>
        </row>
        <row r="7">
          <cell r="A7" t="str">
            <v>Белгородская область</v>
          </cell>
          <cell r="B7">
            <v>1600</v>
          </cell>
        </row>
        <row r="8">
          <cell r="A8" t="str">
            <v>Брянская область</v>
          </cell>
          <cell r="B8">
            <v>877</v>
          </cell>
        </row>
        <row r="9">
          <cell r="A9" t="str">
            <v>Владимирская область</v>
          </cell>
          <cell r="B9">
            <v>3104</v>
          </cell>
        </row>
        <row r="10">
          <cell r="A10" t="str">
            <v>Воронежская область</v>
          </cell>
          <cell r="B10">
            <v>1648</v>
          </cell>
        </row>
        <row r="11">
          <cell r="A11" t="str">
            <v>Ивановская область</v>
          </cell>
          <cell r="B11">
            <v>4821</v>
          </cell>
        </row>
        <row r="12">
          <cell r="A12" t="str">
            <v>Калужская область</v>
          </cell>
          <cell r="B12">
            <v>1356</v>
          </cell>
        </row>
        <row r="13">
          <cell r="A13" t="str">
            <v>Костромская область</v>
          </cell>
          <cell r="B13">
            <v>1859</v>
          </cell>
        </row>
        <row r="14">
          <cell r="A14" t="str">
            <v>Курская область</v>
          </cell>
          <cell r="B14">
            <v>265</v>
          </cell>
        </row>
        <row r="15">
          <cell r="A15" t="str">
            <v>Липецкая область</v>
          </cell>
          <cell r="B15">
            <v>1044</v>
          </cell>
        </row>
        <row r="16">
          <cell r="A16" t="str">
            <v>Московская область</v>
          </cell>
          <cell r="B16">
            <v>69999</v>
          </cell>
        </row>
        <row r="17">
          <cell r="A17" t="str">
            <v>Орловская область</v>
          </cell>
          <cell r="B17">
            <v>1286</v>
          </cell>
        </row>
        <row r="18">
          <cell r="A18" t="str">
            <v>Рязанская область</v>
          </cell>
          <cell r="B18">
            <v>1723</v>
          </cell>
        </row>
        <row r="19">
          <cell r="A19" t="str">
            <v>Смоленская область</v>
          </cell>
          <cell r="B19">
            <v>5049</v>
          </cell>
        </row>
        <row r="20">
          <cell r="A20" t="str">
            <v>Тамбовская область</v>
          </cell>
          <cell r="B20">
            <v>1148</v>
          </cell>
        </row>
        <row r="21">
          <cell r="A21" t="str">
            <v>Тверская область</v>
          </cell>
          <cell r="B21">
            <v>3543</v>
          </cell>
        </row>
        <row r="22">
          <cell r="A22" t="str">
            <v>Тульская область</v>
          </cell>
          <cell r="B22">
            <v>1283</v>
          </cell>
        </row>
        <row r="23">
          <cell r="A23" t="str">
            <v>Ярославская область</v>
          </cell>
          <cell r="B23">
            <v>1206</v>
          </cell>
        </row>
        <row r="24">
          <cell r="A24" t="str">
            <v>город Москва</v>
          </cell>
          <cell r="B24">
            <v>73166</v>
          </cell>
        </row>
        <row r="25">
          <cell r="A25" t="str">
            <v>СЕВЕРО-ЗАПАДНЫЙ ФЕДЕРАЛЬНЫЙ ОКРУГ</v>
          </cell>
          <cell r="B25">
            <v>18447</v>
          </cell>
        </row>
        <row r="26">
          <cell r="A26" t="str">
            <v>Республика Карелия</v>
          </cell>
          <cell r="B26">
            <v>1585</v>
          </cell>
        </row>
        <row r="27">
          <cell r="A27" t="str">
            <v>Республика Коми</v>
          </cell>
          <cell r="B27">
            <v>2141</v>
          </cell>
        </row>
        <row r="28">
          <cell r="A28" t="str">
            <v>Архангельская область</v>
          </cell>
          <cell r="B28">
            <v>752</v>
          </cell>
        </row>
        <row r="29">
          <cell r="A29" t="str">
            <v>Вологодская область</v>
          </cell>
          <cell r="B29">
            <v>2631</v>
          </cell>
        </row>
        <row r="30">
          <cell r="A30" t="str">
            <v>Калининградская область</v>
          </cell>
          <cell r="B30">
            <v>1244</v>
          </cell>
        </row>
        <row r="31">
          <cell r="A31" t="str">
            <v>Ленинградская область</v>
          </cell>
          <cell r="B31">
            <v>854</v>
          </cell>
        </row>
        <row r="32">
          <cell r="A32" t="str">
            <v>Мурманская область</v>
          </cell>
          <cell r="B32">
            <v>2220</v>
          </cell>
        </row>
        <row r="33">
          <cell r="A33" t="str">
            <v>Новгородская область</v>
          </cell>
          <cell r="B33">
            <v>377</v>
          </cell>
        </row>
        <row r="34">
          <cell r="A34" t="str">
            <v>Псковская область</v>
          </cell>
          <cell r="B34">
            <v>964</v>
          </cell>
        </row>
        <row r="35">
          <cell r="A35" t="str">
            <v>город Санкт-Петербург</v>
          </cell>
          <cell r="B35">
            <v>5571</v>
          </cell>
        </row>
        <row r="36">
          <cell r="A36" t="str">
            <v>Ненецкий АО</v>
          </cell>
          <cell r="B36">
            <v>108</v>
          </cell>
        </row>
        <row r="37">
          <cell r="A37" t="str">
            <v>СЕВЕРО-КАВКАЗСКИЙ ФЕДЕРАЛЬНЫЙ ОКРУГ</v>
          </cell>
          <cell r="B37">
            <v>9532</v>
          </cell>
        </row>
        <row r="38">
          <cell r="A38" t="str">
            <v>Республика Дагестан</v>
          </cell>
          <cell r="B38">
            <v>309</v>
          </cell>
        </row>
        <row r="39">
          <cell r="A39" t="str">
            <v>Республика Ингушетия</v>
          </cell>
          <cell r="B39">
            <v>3762</v>
          </cell>
        </row>
        <row r="40">
          <cell r="A40" t="str">
            <v>Кабардино-Балкарская Республика</v>
          </cell>
          <cell r="B40">
            <v>199</v>
          </cell>
        </row>
        <row r="41">
          <cell r="A41" t="str">
            <v>Карачаево-Черкесская Республика</v>
          </cell>
          <cell r="B41">
            <v>36</v>
          </cell>
        </row>
        <row r="42">
          <cell r="A42" t="str">
            <v>Республика Северная Осетия-Алания</v>
          </cell>
          <cell r="B42">
            <v>180</v>
          </cell>
        </row>
        <row r="43">
          <cell r="A43" t="str">
            <v>Чеченская Республика</v>
          </cell>
          <cell r="B43">
            <v>519</v>
          </cell>
        </row>
        <row r="44">
          <cell r="A44" t="str">
            <v>Ставропольский край</v>
          </cell>
          <cell r="B44">
            <v>4527</v>
          </cell>
        </row>
        <row r="45">
          <cell r="A45" t="str">
            <v>ЮЖНЫЙ ФЕДЕРАЛЬНЫЙ ОКРУГ</v>
          </cell>
          <cell r="B45">
            <v>63041</v>
          </cell>
        </row>
        <row r="46">
          <cell r="A46" t="str">
            <v>Республика Адыгея</v>
          </cell>
          <cell r="B46">
            <v>166</v>
          </cell>
        </row>
        <row r="47">
          <cell r="A47" t="str">
            <v>Республика Калмыкия</v>
          </cell>
          <cell r="B47">
            <v>193</v>
          </cell>
        </row>
        <row r="48">
          <cell r="A48" t="str">
            <v>Республика Крым</v>
          </cell>
          <cell r="B48">
            <v>33803</v>
          </cell>
        </row>
        <row r="49">
          <cell r="A49" t="str">
            <v>Краснодарский край</v>
          </cell>
          <cell r="B49">
            <v>5657</v>
          </cell>
        </row>
        <row r="50">
          <cell r="A50" t="str">
            <v>Астраханская область</v>
          </cell>
          <cell r="B50">
            <v>415</v>
          </cell>
        </row>
        <row r="51">
          <cell r="A51" t="str">
            <v>Волгоградская область</v>
          </cell>
          <cell r="B51">
            <v>1623</v>
          </cell>
        </row>
        <row r="52">
          <cell r="A52" t="str">
            <v>Ростовская область</v>
          </cell>
          <cell r="B52">
            <v>5990</v>
          </cell>
        </row>
        <row r="53">
          <cell r="A53" t="str">
            <v>город Севастополь</v>
          </cell>
          <cell r="B53">
            <v>15194</v>
          </cell>
        </row>
        <row r="54">
          <cell r="A54" t="str">
            <v>ПРИВОЛЖСКИЙ ФЕДЕРАЛЬНЫЙ ОКРУГ</v>
          </cell>
          <cell r="B54">
            <v>56723</v>
          </cell>
        </row>
        <row r="55">
          <cell r="A55" t="str">
            <v>Республика Башкортостан</v>
          </cell>
          <cell r="B55">
            <v>7437</v>
          </cell>
        </row>
        <row r="56">
          <cell r="A56" t="str">
            <v>Республика Марий-Эл</v>
          </cell>
          <cell r="B56">
            <v>1760</v>
          </cell>
        </row>
        <row r="57">
          <cell r="A57" t="str">
            <v>Республика Мордовия</v>
          </cell>
          <cell r="B57">
            <v>519</v>
          </cell>
        </row>
        <row r="58">
          <cell r="A58" t="str">
            <v>Республика Татарстан</v>
          </cell>
          <cell r="B58">
            <v>2653</v>
          </cell>
        </row>
        <row r="59">
          <cell r="A59" t="str">
            <v>Удмуртская Республика</v>
          </cell>
          <cell r="B59">
            <v>7450</v>
          </cell>
        </row>
        <row r="60">
          <cell r="A60" t="str">
            <v>Чувашская Республика</v>
          </cell>
          <cell r="B60">
            <v>1031</v>
          </cell>
        </row>
        <row r="61">
          <cell r="A61" t="str">
            <v>Кировская область</v>
          </cell>
          <cell r="B61">
            <v>4646</v>
          </cell>
        </row>
        <row r="62">
          <cell r="A62" t="str">
            <v>Нижегородская область</v>
          </cell>
          <cell r="B62">
            <v>3267</v>
          </cell>
        </row>
        <row r="63">
          <cell r="A63" t="str">
            <v>Оренбургская область</v>
          </cell>
          <cell r="B63">
            <v>11000</v>
          </cell>
        </row>
        <row r="64">
          <cell r="A64" t="str">
            <v>Пензенская область</v>
          </cell>
          <cell r="B64">
            <v>560</v>
          </cell>
        </row>
        <row r="65">
          <cell r="A65" t="str">
            <v>Пермский край</v>
          </cell>
          <cell r="B65">
            <v>4709</v>
          </cell>
        </row>
        <row r="66">
          <cell r="A66" t="str">
            <v>Самарская область</v>
          </cell>
          <cell r="B66">
            <v>5177</v>
          </cell>
        </row>
        <row r="67">
          <cell r="A67" t="str">
            <v>Саратовская область</v>
          </cell>
          <cell r="B67">
            <v>1926</v>
          </cell>
        </row>
        <row r="68">
          <cell r="A68" t="str">
            <v>Ульяновская область</v>
          </cell>
          <cell r="B68">
            <v>4588</v>
          </cell>
        </row>
        <row r="69">
          <cell r="A69" t="str">
            <v>УРАЛЬСКИЙ ФЕДЕРАЛЬНЫЙ ОКРУГ</v>
          </cell>
          <cell r="B69">
            <v>31530</v>
          </cell>
        </row>
        <row r="70">
          <cell r="A70" t="str">
            <v>Курганская область</v>
          </cell>
          <cell r="B70">
            <v>2656</v>
          </cell>
        </row>
        <row r="71">
          <cell r="A71" t="str">
            <v>Свердловская область</v>
          </cell>
          <cell r="B71">
            <v>10681</v>
          </cell>
        </row>
        <row r="72">
          <cell r="A72" t="str">
            <v>Тюменская область</v>
          </cell>
          <cell r="B72">
            <v>953</v>
          </cell>
        </row>
        <row r="73">
          <cell r="A73" t="str">
            <v>Челябинская область</v>
          </cell>
          <cell r="B73">
            <v>5945</v>
          </cell>
        </row>
        <row r="74">
          <cell r="A74" t="str">
            <v>Ханты-Мансийский АО - Югра</v>
          </cell>
          <cell r="B74">
            <v>10239</v>
          </cell>
        </row>
        <row r="75">
          <cell r="A75" t="str">
            <v>Ямало-Hенецкий АО</v>
          </cell>
          <cell r="B75">
            <v>1056</v>
          </cell>
        </row>
        <row r="76">
          <cell r="A76" t="str">
            <v>СИБИРСКИЙ ФЕДЕРАЛЬНЫЙ ОКРУГ</v>
          </cell>
          <cell r="B76">
            <v>18045</v>
          </cell>
        </row>
        <row r="77">
          <cell r="A77" t="str">
            <v>Республика Алтай</v>
          </cell>
          <cell r="B77">
            <v>169</v>
          </cell>
        </row>
        <row r="78">
          <cell r="A78" t="str">
            <v>Республика Бурятия</v>
          </cell>
          <cell r="B78">
            <v>1128</v>
          </cell>
        </row>
        <row r="79">
          <cell r="A79" t="str">
            <v>Республика Тыва</v>
          </cell>
          <cell r="B79">
            <v>750</v>
          </cell>
        </row>
        <row r="80">
          <cell r="A80" t="str">
            <v>Республика Хакасия</v>
          </cell>
          <cell r="B80">
            <v>536</v>
          </cell>
        </row>
        <row r="81">
          <cell r="A81" t="str">
            <v>Алтайский край</v>
          </cell>
          <cell r="B81">
            <v>416</v>
          </cell>
        </row>
        <row r="82">
          <cell r="A82" t="str">
            <v>Красноярский край</v>
          </cell>
          <cell r="B82">
            <v>2622</v>
          </cell>
        </row>
        <row r="83">
          <cell r="A83" t="str">
            <v>Иркутская область</v>
          </cell>
          <cell r="B83">
            <v>1040</v>
          </cell>
        </row>
        <row r="84">
          <cell r="A84" t="str">
            <v>Кемеровская область</v>
          </cell>
          <cell r="B84">
            <v>2310</v>
          </cell>
        </row>
        <row r="85">
          <cell r="A85" t="str">
            <v>Новосибирская область</v>
          </cell>
          <cell r="B85">
            <v>3679</v>
          </cell>
        </row>
        <row r="86">
          <cell r="A86" t="str">
            <v>Омская область</v>
          </cell>
          <cell r="B86">
            <v>2391</v>
          </cell>
        </row>
        <row r="87">
          <cell r="A87" t="str">
            <v>Томская область</v>
          </cell>
          <cell r="B87">
            <v>500</v>
          </cell>
        </row>
        <row r="88">
          <cell r="A88" t="str">
            <v>Забайкальский край</v>
          </cell>
          <cell r="B88">
            <v>2504</v>
          </cell>
        </row>
        <row r="89">
          <cell r="A89" t="str">
            <v>ДАЛЬНЕВОСТОЧНЫЙ ФЕДЕРАЛЬНЫЙ ОКРУГ</v>
          </cell>
          <cell r="B89">
            <v>10961</v>
          </cell>
        </row>
        <row r="90">
          <cell r="A90" t="str">
            <v>Республика Саха (Якутия)</v>
          </cell>
          <cell r="B90">
            <v>3522</v>
          </cell>
        </row>
        <row r="91">
          <cell r="A91" t="str">
            <v>Приморский край</v>
          </cell>
          <cell r="B91">
            <v>2745</v>
          </cell>
        </row>
        <row r="92">
          <cell r="A92" t="str">
            <v>Хабаровский край</v>
          </cell>
          <cell r="B92">
            <v>1025</v>
          </cell>
        </row>
        <row r="93">
          <cell r="A93" t="str">
            <v>Амурская область</v>
          </cell>
          <cell r="B93">
            <v>718</v>
          </cell>
        </row>
        <row r="94">
          <cell r="A94" t="str">
            <v>Камчатский край</v>
          </cell>
          <cell r="B94">
            <v>727</v>
          </cell>
        </row>
        <row r="95">
          <cell r="A95" t="str">
            <v>Магаданская область</v>
          </cell>
          <cell r="B95">
            <v>187</v>
          </cell>
        </row>
        <row r="96">
          <cell r="A96" t="str">
            <v>Сахалинская область</v>
          </cell>
          <cell r="B96">
            <v>1766</v>
          </cell>
        </row>
        <row r="97">
          <cell r="A97" t="str">
            <v>Еврейская автономная область</v>
          </cell>
          <cell r="B97">
            <v>96</v>
          </cell>
        </row>
        <row r="98">
          <cell r="A98" t="str">
            <v>Чукотский АО</v>
          </cell>
          <cell r="B98">
            <v>175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0"/>
  <sheetViews>
    <sheetView tabSelected="1" workbookViewId="0">
      <selection activeCell="N9" sqref="N9"/>
    </sheetView>
  </sheetViews>
  <sheetFormatPr defaultRowHeight="15" x14ac:dyDescent="0.25"/>
  <cols>
    <col min="1" max="1" width="31.42578125" style="1" bestFit="1" customWidth="1"/>
    <col min="2" max="2" width="12.140625" style="2" customWidth="1"/>
    <col min="3" max="3" width="18.42578125" style="1" customWidth="1"/>
    <col min="4" max="4" width="13.5703125" style="3" customWidth="1"/>
    <col min="5" max="5" width="9.140625" style="1"/>
    <col min="6" max="6" width="14" customWidth="1"/>
    <col min="7" max="7" width="11.28515625" customWidth="1"/>
    <col min="9" max="16384" width="9.140625" style="1"/>
  </cols>
  <sheetData>
    <row r="1" spans="1:8" x14ac:dyDescent="0.25">
      <c r="G1" s="15" t="s">
        <v>95</v>
      </c>
      <c r="H1" s="15"/>
    </row>
    <row r="2" spans="1:8" ht="31.5" customHeight="1" x14ac:dyDescent="0.25">
      <c r="A2" s="16" t="s">
        <v>0</v>
      </c>
      <c r="B2" s="16"/>
      <c r="C2" s="16"/>
      <c r="D2" s="16"/>
      <c r="E2" s="16"/>
      <c r="F2" s="16"/>
      <c r="G2" s="16"/>
      <c r="H2" s="16"/>
    </row>
    <row r="3" spans="1:8" x14ac:dyDescent="0.25">
      <c r="A3" s="2"/>
      <c r="C3" s="2"/>
      <c r="D3" s="2"/>
      <c r="E3" s="2"/>
    </row>
    <row r="4" spans="1:8" s="7" customFormat="1" ht="76.5" x14ac:dyDescent="0.25">
      <c r="A4" s="4"/>
      <c r="B4" s="5" t="s">
        <v>1</v>
      </c>
      <c r="C4" s="4" t="s">
        <v>2</v>
      </c>
      <c r="D4" s="6" t="s">
        <v>3</v>
      </c>
      <c r="E4" s="4" t="s">
        <v>4</v>
      </c>
      <c r="F4" s="4" t="s">
        <v>5</v>
      </c>
      <c r="G4" s="4" t="s">
        <v>6</v>
      </c>
      <c r="H4" s="4" t="s">
        <v>7</v>
      </c>
    </row>
    <row r="5" spans="1:8" ht="12.75" x14ac:dyDescent="0.2">
      <c r="A5" s="8" t="s">
        <v>8</v>
      </c>
      <c r="B5" s="9" t="s">
        <v>9</v>
      </c>
      <c r="C5" s="10">
        <v>287766</v>
      </c>
      <c r="D5" s="10">
        <v>16146</v>
      </c>
      <c r="E5" s="11">
        <f>D5/C5</f>
        <v>5.6108087821354853E-2</v>
      </c>
      <c r="F5" s="12">
        <f>VLOOKUP(A5,[1]СВОД2017!$A$1:$B$98,2,0)</f>
        <v>383256</v>
      </c>
      <c r="G5" s="12">
        <f>VLOOKUP(A5,'[1]СВОД2017 (ставка0)'!$A$1:$B$98,2,0)</f>
        <v>17444</v>
      </c>
      <c r="H5" s="11">
        <f>G5/F5</f>
        <v>4.5515269167345065E-2</v>
      </c>
    </row>
    <row r="6" spans="1:8" ht="12.75" x14ac:dyDescent="0.2">
      <c r="A6" s="8" t="s">
        <v>10</v>
      </c>
      <c r="B6" s="9">
        <v>42370</v>
      </c>
      <c r="C6" s="10">
        <v>1355</v>
      </c>
      <c r="D6" s="10">
        <v>75</v>
      </c>
      <c r="E6" s="11">
        <f t="shared" ref="E6:E69" si="0">D6/C6</f>
        <v>5.5350553505535055E-2</v>
      </c>
      <c r="F6" s="12">
        <f>VLOOKUP(A6,[1]СВОД2017!$A$1:$B$98,2,0)</f>
        <v>1600</v>
      </c>
      <c r="G6" s="12">
        <f>VLOOKUP(A6,'[1]СВОД2017 (ставка0)'!$A$1:$B$98,2,0)</f>
        <v>78</v>
      </c>
      <c r="H6" s="11">
        <f t="shared" ref="H6:H69" si="1">G6/F6</f>
        <v>4.8750000000000002E-2</v>
      </c>
    </row>
    <row r="7" spans="1:8" ht="12.75" x14ac:dyDescent="0.2">
      <c r="A7" s="8" t="s">
        <v>11</v>
      </c>
      <c r="B7" s="9">
        <v>42370</v>
      </c>
      <c r="C7" s="10">
        <v>714</v>
      </c>
      <c r="D7" s="10">
        <v>43</v>
      </c>
      <c r="E7" s="11">
        <f t="shared" si="0"/>
        <v>6.0224089635854343E-2</v>
      </c>
      <c r="F7" s="12">
        <f>VLOOKUP(A7,[1]СВОД2017!$A$1:$B$98,2,0)</f>
        <v>877</v>
      </c>
      <c r="G7" s="12">
        <f>VLOOKUP(A7,'[1]СВОД2017 (ставка0)'!$A$1:$B$98,2,0)</f>
        <v>65</v>
      </c>
      <c r="H7" s="11">
        <f t="shared" si="1"/>
        <v>7.4116305587229189E-2</v>
      </c>
    </row>
    <row r="8" spans="1:8" ht="12.75" x14ac:dyDescent="0.2">
      <c r="A8" s="8" t="s">
        <v>12</v>
      </c>
      <c r="B8" s="9">
        <v>42068</v>
      </c>
      <c r="C8" s="10">
        <v>2223</v>
      </c>
      <c r="D8" s="10">
        <v>39</v>
      </c>
      <c r="E8" s="11">
        <f t="shared" si="0"/>
        <v>1.7543859649122806E-2</v>
      </c>
      <c r="F8" s="12">
        <f>VLOOKUP(A8,[1]СВОД2017!$A$1:$B$98,2,0)</f>
        <v>3104</v>
      </c>
      <c r="G8" s="12">
        <f>VLOOKUP(A8,'[1]СВОД2017 (ставка0)'!$A$1:$B$98,2,0)</f>
        <v>41</v>
      </c>
      <c r="H8" s="11">
        <f t="shared" si="1"/>
        <v>1.3208762886597938E-2</v>
      </c>
    </row>
    <row r="9" spans="1:8" ht="12.75" x14ac:dyDescent="0.2">
      <c r="A9" s="8" t="s">
        <v>13</v>
      </c>
      <c r="B9" s="9">
        <v>42130</v>
      </c>
      <c r="C9" s="10">
        <v>1352</v>
      </c>
      <c r="D9" s="10">
        <v>9</v>
      </c>
      <c r="E9" s="11">
        <f t="shared" si="0"/>
        <v>6.6568047337278108E-3</v>
      </c>
      <c r="F9" s="12">
        <f>VLOOKUP(A9,[1]СВОД2017!$A$1:$B$98,2,0)</f>
        <v>1648</v>
      </c>
      <c r="G9" s="12">
        <f>VLOOKUP(A9,'[1]СВОД2017 (ставка0)'!$A$1:$B$98,2,0)</f>
        <v>9</v>
      </c>
      <c r="H9" s="11">
        <f t="shared" si="1"/>
        <v>5.4611650485436895E-3</v>
      </c>
    </row>
    <row r="10" spans="1:8" ht="12.75" x14ac:dyDescent="0.2">
      <c r="A10" s="8" t="s">
        <v>14</v>
      </c>
      <c r="B10" s="9">
        <v>42370</v>
      </c>
      <c r="C10" s="10">
        <v>3175</v>
      </c>
      <c r="D10" s="10">
        <v>384</v>
      </c>
      <c r="E10" s="11">
        <f t="shared" si="0"/>
        <v>0.12094488188976378</v>
      </c>
      <c r="F10" s="12">
        <f>VLOOKUP(A10,[1]СВОД2017!$A$1:$B$98,2,0)</f>
        <v>4821</v>
      </c>
      <c r="G10" s="12">
        <f>VLOOKUP(A10,'[1]СВОД2017 (ставка0)'!$A$1:$B$98,2,0)</f>
        <v>394</v>
      </c>
      <c r="H10" s="11">
        <f t="shared" si="1"/>
        <v>8.1725783032565863E-2</v>
      </c>
    </row>
    <row r="11" spans="1:8" ht="12.75" x14ac:dyDescent="0.2">
      <c r="A11" s="8" t="s">
        <v>15</v>
      </c>
      <c r="B11" s="9">
        <v>42370</v>
      </c>
      <c r="C11" s="10">
        <v>1130</v>
      </c>
      <c r="D11" s="10">
        <v>53</v>
      </c>
      <c r="E11" s="11">
        <f t="shared" si="0"/>
        <v>4.6902654867256637E-2</v>
      </c>
      <c r="F11" s="12">
        <f>VLOOKUP(A11,[1]СВОД2017!$A$1:$B$98,2,0)</f>
        <v>1356</v>
      </c>
      <c r="G11" s="12">
        <f>VLOOKUP(A11,'[1]СВОД2017 (ставка0)'!$A$1:$B$98,2,0)</f>
        <v>56</v>
      </c>
      <c r="H11" s="11">
        <f t="shared" si="1"/>
        <v>4.1297935103244837E-2</v>
      </c>
    </row>
    <row r="12" spans="1:8" ht="12.75" x14ac:dyDescent="0.2">
      <c r="A12" s="8" t="s">
        <v>16</v>
      </c>
      <c r="B12" s="9">
        <v>42144</v>
      </c>
      <c r="C12" s="10">
        <v>1051</v>
      </c>
      <c r="D12" s="10">
        <v>3</v>
      </c>
      <c r="E12" s="11">
        <f t="shared" si="0"/>
        <v>2.8544243577545195E-3</v>
      </c>
      <c r="F12" s="12">
        <f>VLOOKUP(A12,[1]СВОД2017!$A$1:$B$98,2,0)</f>
        <v>1859</v>
      </c>
      <c r="G12" s="12">
        <f>VLOOKUP(A12,'[1]СВОД2017 (ставка0)'!$A$1:$B$98,2,0)</f>
        <v>3</v>
      </c>
      <c r="H12" s="11">
        <f t="shared" si="1"/>
        <v>1.6137708445400753E-3</v>
      </c>
    </row>
    <row r="13" spans="1:8" ht="12.75" x14ac:dyDescent="0.2">
      <c r="A13" s="8" t="s">
        <v>17</v>
      </c>
      <c r="B13" s="9">
        <v>42259</v>
      </c>
      <c r="C13" s="10">
        <v>221</v>
      </c>
      <c r="D13" s="10">
        <v>15</v>
      </c>
      <c r="E13" s="11">
        <f t="shared" si="0"/>
        <v>6.7873303167420809E-2</v>
      </c>
      <c r="F13" s="12">
        <f>VLOOKUP(A13,[1]СВОД2017!$A$1:$B$98,2,0)</f>
        <v>265</v>
      </c>
      <c r="G13" s="12">
        <f>VLOOKUP(A13,'[1]СВОД2017 (ставка0)'!$A$1:$B$98,2,0)</f>
        <v>17</v>
      </c>
      <c r="H13" s="11">
        <f t="shared" si="1"/>
        <v>6.4150943396226415E-2</v>
      </c>
    </row>
    <row r="14" spans="1:8" ht="12.75" x14ac:dyDescent="0.2">
      <c r="A14" s="8" t="s">
        <v>18</v>
      </c>
      <c r="B14" s="9">
        <v>42174</v>
      </c>
      <c r="C14" s="10">
        <v>811</v>
      </c>
      <c r="D14" s="10">
        <v>37</v>
      </c>
      <c r="E14" s="11">
        <f t="shared" si="0"/>
        <v>4.562268803945746E-2</v>
      </c>
      <c r="F14" s="12">
        <f>VLOOKUP(A14,[1]СВОД2017!$A$1:$B$98,2,0)</f>
        <v>1044</v>
      </c>
      <c r="G14" s="12">
        <f>VLOOKUP(A14,'[1]СВОД2017 (ставка0)'!$A$1:$B$98,2,0)</f>
        <v>38</v>
      </c>
      <c r="H14" s="11">
        <f t="shared" si="1"/>
        <v>3.6398467432950193E-2</v>
      </c>
    </row>
    <row r="15" spans="1:8" ht="12.75" x14ac:dyDescent="0.2">
      <c r="A15" s="8" t="s">
        <v>19</v>
      </c>
      <c r="B15" s="9">
        <v>42107</v>
      </c>
      <c r="C15" s="10">
        <v>59294</v>
      </c>
      <c r="D15" s="10">
        <v>3714</v>
      </c>
      <c r="E15" s="11">
        <f t="shared" si="0"/>
        <v>6.2637029041724288E-2</v>
      </c>
      <c r="F15" s="12">
        <f>VLOOKUP(A15,[1]СВОД2017!$A$1:$B$98,2,0)</f>
        <v>69999</v>
      </c>
      <c r="G15" s="12">
        <f>VLOOKUP(A15,'[1]СВОД2017 (ставка0)'!$A$1:$B$98,2,0)</f>
        <v>3925</v>
      </c>
      <c r="H15" s="11">
        <f t="shared" si="1"/>
        <v>5.6072229603280045E-2</v>
      </c>
    </row>
    <row r="16" spans="1:8" ht="12.75" x14ac:dyDescent="0.2">
      <c r="A16" s="8" t="s">
        <v>20</v>
      </c>
      <c r="B16" s="9">
        <v>42075</v>
      </c>
      <c r="C16" s="10">
        <v>809</v>
      </c>
      <c r="D16" s="10">
        <v>22</v>
      </c>
      <c r="E16" s="11">
        <f t="shared" si="0"/>
        <v>2.7194066749072928E-2</v>
      </c>
      <c r="F16" s="12">
        <f>VLOOKUP(A16,[1]СВОД2017!$A$1:$B$98,2,0)</f>
        <v>1286</v>
      </c>
      <c r="G16" s="12">
        <f>VLOOKUP(A16,'[1]СВОД2017 (ставка0)'!$A$1:$B$98,2,0)</f>
        <v>23</v>
      </c>
      <c r="H16" s="11">
        <f t="shared" si="1"/>
        <v>1.7884914463452566E-2</v>
      </c>
    </row>
    <row r="17" spans="1:8" ht="12.75" x14ac:dyDescent="0.2">
      <c r="A17" s="8" t="s">
        <v>21</v>
      </c>
      <c r="B17" s="9">
        <v>42253</v>
      </c>
      <c r="C17" s="10">
        <v>1131</v>
      </c>
      <c r="D17" s="10">
        <v>27</v>
      </c>
      <c r="E17" s="11">
        <f t="shared" si="0"/>
        <v>2.3872679045092837E-2</v>
      </c>
      <c r="F17" s="12">
        <f>VLOOKUP(A17,[1]СВОД2017!$A$1:$B$98,2,0)</f>
        <v>1723</v>
      </c>
      <c r="G17" s="12">
        <f>VLOOKUP(A17,'[1]СВОД2017 (ставка0)'!$A$1:$B$98,2,0)</f>
        <v>30</v>
      </c>
      <c r="H17" s="11">
        <f t="shared" si="1"/>
        <v>1.7411491584445733E-2</v>
      </c>
    </row>
    <row r="18" spans="1:8" ht="12.75" x14ac:dyDescent="0.2">
      <c r="A18" s="8" t="s">
        <v>22</v>
      </c>
      <c r="B18" s="9">
        <v>42736</v>
      </c>
      <c r="C18" s="10">
        <v>4109</v>
      </c>
      <c r="D18" s="10">
        <v>62</v>
      </c>
      <c r="E18" s="11">
        <f t="shared" si="0"/>
        <v>1.5088829398880507E-2</v>
      </c>
      <c r="F18" s="12">
        <f>VLOOKUP(A18,[1]СВОД2017!$A$1:$B$98,2,0)</f>
        <v>5049</v>
      </c>
      <c r="G18" s="12">
        <f>VLOOKUP(A18,'[1]СВОД2017 (ставка0)'!$A$1:$B$98,2,0)</f>
        <v>64</v>
      </c>
      <c r="H18" s="11">
        <f t="shared" si="1"/>
        <v>1.2675777381659734E-2</v>
      </c>
    </row>
    <row r="19" spans="1:8" ht="12.75" x14ac:dyDescent="0.2">
      <c r="A19" s="8" t="s">
        <v>23</v>
      </c>
      <c r="B19" s="9">
        <v>42370</v>
      </c>
      <c r="C19" s="10">
        <v>820</v>
      </c>
      <c r="D19" s="10">
        <v>106</v>
      </c>
      <c r="E19" s="11">
        <f t="shared" si="0"/>
        <v>0.12926829268292683</v>
      </c>
      <c r="F19" s="12">
        <f>VLOOKUP(A19,[1]СВОД2017!$A$1:$B$98,2,0)</f>
        <v>1148</v>
      </c>
      <c r="G19" s="12">
        <f>VLOOKUP(A19,'[1]СВОД2017 (ставка0)'!$A$1:$B$98,2,0)</f>
        <v>109</v>
      </c>
      <c r="H19" s="11">
        <f t="shared" si="1"/>
        <v>9.4947735191637628E-2</v>
      </c>
    </row>
    <row r="20" spans="1:8" ht="12.75" x14ac:dyDescent="0.2">
      <c r="A20" s="8" t="s">
        <v>24</v>
      </c>
      <c r="B20" s="9">
        <v>42346</v>
      </c>
      <c r="C20" s="10">
        <v>2498</v>
      </c>
      <c r="D20" s="10">
        <v>36</v>
      </c>
      <c r="E20" s="11">
        <f t="shared" si="0"/>
        <v>1.4411529223378704E-2</v>
      </c>
      <c r="F20" s="12">
        <f>VLOOKUP(A20,[1]СВОД2017!$A$1:$B$98,2,0)</f>
        <v>3543</v>
      </c>
      <c r="G20" s="12">
        <f>VLOOKUP(A20,'[1]СВОД2017 (ставка0)'!$A$1:$B$98,2,0)</f>
        <v>36</v>
      </c>
      <c r="H20" s="11">
        <f t="shared" si="1"/>
        <v>1.0160880609652836E-2</v>
      </c>
    </row>
    <row r="21" spans="1:8" ht="12.75" x14ac:dyDescent="0.2">
      <c r="A21" s="8" t="s">
        <v>25</v>
      </c>
      <c r="B21" s="9">
        <v>42118</v>
      </c>
      <c r="C21" s="10">
        <v>1057</v>
      </c>
      <c r="D21" s="10">
        <v>88</v>
      </c>
      <c r="E21" s="11">
        <f t="shared" si="0"/>
        <v>8.3254493850520347E-2</v>
      </c>
      <c r="F21" s="12">
        <f>VLOOKUP(A21,[1]СВОД2017!$A$1:$B$98,2,0)</f>
        <v>1283</v>
      </c>
      <c r="G21" s="12">
        <f>VLOOKUP(A21,'[1]СВОД2017 (ставка0)'!$A$1:$B$98,2,0)</f>
        <v>91</v>
      </c>
      <c r="H21" s="11">
        <f t="shared" si="1"/>
        <v>7.0927513639906473E-2</v>
      </c>
    </row>
    <row r="22" spans="1:8" ht="12.75" x14ac:dyDescent="0.2">
      <c r="A22" s="8" t="s">
        <v>26</v>
      </c>
      <c r="B22" s="9">
        <v>42164</v>
      </c>
      <c r="C22" s="10">
        <v>892</v>
      </c>
      <c r="D22" s="10">
        <v>21</v>
      </c>
      <c r="E22" s="11">
        <f t="shared" si="0"/>
        <v>2.3542600896860985E-2</v>
      </c>
      <c r="F22" s="12">
        <f>VLOOKUP(A22,[1]СВОД2017!$A$1:$B$98,2,0)</f>
        <v>1206</v>
      </c>
      <c r="G22" s="12">
        <f>VLOOKUP(A22,'[1]СВОД2017 (ставка0)'!$A$1:$B$98,2,0)</f>
        <v>22</v>
      </c>
      <c r="H22" s="11">
        <f t="shared" si="1"/>
        <v>1.824212271973466E-2</v>
      </c>
    </row>
    <row r="23" spans="1:8" ht="12.75" x14ac:dyDescent="0.2">
      <c r="A23" s="8" t="s">
        <v>27</v>
      </c>
      <c r="B23" s="9">
        <v>42088</v>
      </c>
      <c r="C23" s="10">
        <v>48637</v>
      </c>
      <c r="D23" s="10">
        <v>1662</v>
      </c>
      <c r="E23" s="11">
        <f t="shared" si="0"/>
        <v>3.417151551288114E-2</v>
      </c>
      <c r="F23" s="12">
        <f>VLOOKUP(A23,[1]СВОД2017!$A$1:$B$98,2,0)</f>
        <v>73166</v>
      </c>
      <c r="G23" s="12">
        <f>VLOOKUP(A23,'[1]СВОД2017 (ставка0)'!$A$1:$B$98,2,0)</f>
        <v>1777</v>
      </c>
      <c r="H23" s="11">
        <f t="shared" si="1"/>
        <v>2.4287237241341606E-2</v>
      </c>
    </row>
    <row r="24" spans="1:8" ht="12.75" x14ac:dyDescent="0.2">
      <c r="A24" s="8" t="s">
        <v>28</v>
      </c>
      <c r="B24" s="9">
        <v>42978</v>
      </c>
      <c r="C24" s="10">
        <v>1083</v>
      </c>
      <c r="D24" s="10">
        <v>1</v>
      </c>
      <c r="E24" s="11">
        <f t="shared" si="0"/>
        <v>9.2336103416435823E-4</v>
      </c>
      <c r="F24" s="12">
        <f>VLOOKUP(A24,[1]СВОД2017!$A$1:$B$98,2,0)</f>
        <v>1585</v>
      </c>
      <c r="G24" s="12">
        <f>VLOOKUP(A24,'[1]СВОД2017 (ставка0)'!$A$1:$B$98,2,0)</f>
        <v>1</v>
      </c>
      <c r="H24" s="11">
        <f t="shared" si="1"/>
        <v>6.3091482649842276E-4</v>
      </c>
    </row>
    <row r="25" spans="1:8" ht="12.75" x14ac:dyDescent="0.2">
      <c r="A25" s="8" t="s">
        <v>29</v>
      </c>
      <c r="B25" s="9">
        <v>42114</v>
      </c>
      <c r="C25" s="10">
        <v>1681</v>
      </c>
      <c r="D25" s="10">
        <v>54</v>
      </c>
      <c r="E25" s="11">
        <f t="shared" si="0"/>
        <v>3.2123735871505056E-2</v>
      </c>
      <c r="F25" s="12">
        <f>VLOOKUP(A25,[1]СВОД2017!$A$1:$B$98,2,0)</f>
        <v>2141</v>
      </c>
      <c r="G25" s="12">
        <f>VLOOKUP(A25,'[1]СВОД2017 (ставка0)'!$A$1:$B$98,2,0)</f>
        <v>54</v>
      </c>
      <c r="H25" s="11">
        <f t="shared" si="1"/>
        <v>2.5221858944418495E-2</v>
      </c>
    </row>
    <row r="26" spans="1:8" ht="12.75" x14ac:dyDescent="0.2">
      <c r="A26" s="8" t="s">
        <v>30</v>
      </c>
      <c r="B26" s="9">
        <v>42101</v>
      </c>
      <c r="C26" s="10">
        <v>546</v>
      </c>
      <c r="D26" s="10">
        <v>50</v>
      </c>
      <c r="E26" s="11">
        <f t="shared" si="0"/>
        <v>9.1575091575091569E-2</v>
      </c>
      <c r="F26" s="12">
        <f>VLOOKUP(A26,[1]СВОД2017!$A$1:$B$98,2,0)</f>
        <v>752</v>
      </c>
      <c r="G26" s="12">
        <f>VLOOKUP(A26,'[1]СВОД2017 (ставка0)'!$A$1:$B$98,2,0)</f>
        <v>53</v>
      </c>
      <c r="H26" s="11">
        <f t="shared" si="1"/>
        <v>7.0478723404255317E-2</v>
      </c>
    </row>
    <row r="27" spans="1:8" ht="12.75" x14ac:dyDescent="0.2">
      <c r="A27" s="8" t="s">
        <v>31</v>
      </c>
      <c r="B27" s="9">
        <v>42736</v>
      </c>
      <c r="C27" s="10">
        <v>2197</v>
      </c>
      <c r="D27" s="10">
        <v>15</v>
      </c>
      <c r="E27" s="11">
        <f t="shared" si="0"/>
        <v>6.8274920345926266E-3</v>
      </c>
      <c r="F27" s="12">
        <f>VLOOKUP(A27,[1]СВОД2017!$A$1:$B$98,2,0)</f>
        <v>2631</v>
      </c>
      <c r="G27" s="12">
        <f>VLOOKUP(A27,'[1]СВОД2017 (ставка0)'!$A$1:$B$98,2,0)</f>
        <v>20</v>
      </c>
      <c r="H27" s="11">
        <f t="shared" si="1"/>
        <v>7.6016723679209423E-3</v>
      </c>
    </row>
    <row r="28" spans="1:8" ht="12.75" x14ac:dyDescent="0.2">
      <c r="A28" s="8" t="s">
        <v>32</v>
      </c>
      <c r="B28" s="9">
        <v>42370</v>
      </c>
      <c r="C28" s="10">
        <v>992</v>
      </c>
      <c r="D28" s="10">
        <v>74</v>
      </c>
      <c r="E28" s="11">
        <f t="shared" si="0"/>
        <v>7.459677419354839E-2</v>
      </c>
      <c r="F28" s="12">
        <f>VLOOKUP(A28,[1]СВОД2017!$A$1:$B$98,2,0)</f>
        <v>1244</v>
      </c>
      <c r="G28" s="12">
        <f>VLOOKUP(A28,'[1]СВОД2017 (ставка0)'!$A$1:$B$98,2,0)</f>
        <v>77</v>
      </c>
      <c r="H28" s="11">
        <f t="shared" si="1"/>
        <v>6.1897106109324758E-2</v>
      </c>
    </row>
    <row r="29" spans="1:8" ht="12.75" x14ac:dyDescent="0.2">
      <c r="A29" s="8" t="s">
        <v>33</v>
      </c>
      <c r="B29" s="9">
        <v>42212</v>
      </c>
      <c r="C29" s="10">
        <v>742</v>
      </c>
      <c r="D29" s="10">
        <v>109</v>
      </c>
      <c r="E29" s="11">
        <f t="shared" si="0"/>
        <v>0.14690026954177898</v>
      </c>
      <c r="F29" s="12">
        <f>VLOOKUP(A29,[1]СВОД2017!$A$1:$B$98,2,0)</f>
        <v>854</v>
      </c>
      <c r="G29" s="12">
        <f>VLOOKUP(A29,'[1]СВОД2017 (ставка0)'!$A$1:$B$98,2,0)</f>
        <v>117</v>
      </c>
      <c r="H29" s="11">
        <f t="shared" si="1"/>
        <v>0.13700234192037472</v>
      </c>
    </row>
    <row r="30" spans="1:8" ht="12.75" x14ac:dyDescent="0.2">
      <c r="A30" s="8" t="s">
        <v>34</v>
      </c>
      <c r="B30" s="9">
        <v>42370</v>
      </c>
      <c r="C30" s="10">
        <v>1754</v>
      </c>
      <c r="D30" s="10">
        <v>95</v>
      </c>
      <c r="E30" s="11">
        <f t="shared" si="0"/>
        <v>5.416191562143672E-2</v>
      </c>
      <c r="F30" s="12">
        <f>VLOOKUP(A30,[1]СВОД2017!$A$1:$B$98,2,0)</f>
        <v>2220</v>
      </c>
      <c r="G30" s="12">
        <f>VLOOKUP(A30,'[1]СВОД2017 (ставка0)'!$A$1:$B$98,2,0)</f>
        <v>108</v>
      </c>
      <c r="H30" s="11">
        <f t="shared" si="1"/>
        <v>4.8648648648648651E-2</v>
      </c>
    </row>
    <row r="31" spans="1:8" ht="12.75" x14ac:dyDescent="0.2">
      <c r="A31" s="8" t="s">
        <v>35</v>
      </c>
      <c r="B31" s="9">
        <v>42123</v>
      </c>
      <c r="C31" s="10">
        <v>292</v>
      </c>
      <c r="D31" s="10">
        <v>5</v>
      </c>
      <c r="E31" s="11">
        <f t="shared" si="0"/>
        <v>1.7123287671232876E-2</v>
      </c>
      <c r="F31" s="12">
        <f>VLOOKUP(A31,[1]СВОД2017!$A$1:$B$98,2,0)</f>
        <v>377</v>
      </c>
      <c r="G31" s="12">
        <f>VLOOKUP(A31,'[1]СВОД2017 (ставка0)'!$A$1:$B$98,2,0)</f>
        <v>3</v>
      </c>
      <c r="H31" s="11">
        <f t="shared" si="1"/>
        <v>7.9575596816976128E-3</v>
      </c>
    </row>
    <row r="32" spans="1:8" ht="12.75" x14ac:dyDescent="0.2">
      <c r="A32" s="8" t="s">
        <v>36</v>
      </c>
      <c r="B32" s="9">
        <v>42005</v>
      </c>
      <c r="C32" s="10">
        <v>857</v>
      </c>
      <c r="D32" s="10">
        <v>316</v>
      </c>
      <c r="E32" s="11">
        <f t="shared" si="0"/>
        <v>0.36872812135355892</v>
      </c>
      <c r="F32" s="12">
        <f>VLOOKUP(A32,[1]СВОД2017!$A$1:$B$98,2,0)</f>
        <v>964</v>
      </c>
      <c r="G32" s="12">
        <f>VLOOKUP(A32,'[1]СВОД2017 (ставка0)'!$A$1:$B$98,2,0)</f>
        <v>319</v>
      </c>
      <c r="H32" s="11">
        <f t="shared" si="1"/>
        <v>0.33091286307053941</v>
      </c>
    </row>
    <row r="33" spans="1:8" ht="12.75" x14ac:dyDescent="0.2">
      <c r="A33" s="8" t="s">
        <v>37</v>
      </c>
      <c r="B33" s="9">
        <v>42370</v>
      </c>
      <c r="C33" s="10">
        <v>4322</v>
      </c>
      <c r="D33" s="10">
        <v>48</v>
      </c>
      <c r="E33" s="11">
        <f t="shared" si="0"/>
        <v>1.1105969458583989E-2</v>
      </c>
      <c r="F33" s="12">
        <f>VLOOKUP(A33,[1]СВОД2017!$A$1:$B$98,2,0)</f>
        <v>5571</v>
      </c>
      <c r="G33" s="12">
        <f>VLOOKUP(A33,'[1]СВОД2017 (ставка0)'!$A$1:$B$98,2,0)</f>
        <v>51</v>
      </c>
      <c r="H33" s="11">
        <f t="shared" si="1"/>
        <v>9.154550350026925E-3</v>
      </c>
    </row>
    <row r="34" spans="1:8" ht="12.75" x14ac:dyDescent="0.2">
      <c r="A34" s="8" t="s">
        <v>38</v>
      </c>
      <c r="B34" s="9">
        <v>42080</v>
      </c>
      <c r="C34" s="10">
        <v>96</v>
      </c>
      <c r="D34" s="10">
        <v>4</v>
      </c>
      <c r="E34" s="11">
        <f t="shared" si="0"/>
        <v>4.1666666666666664E-2</v>
      </c>
      <c r="F34" s="12">
        <f>VLOOKUP(A34,[1]СВОД2017!$A$1:$B$98,2,0)</f>
        <v>108</v>
      </c>
      <c r="G34" s="12">
        <f>VLOOKUP(A34,'[1]СВОД2017 (ставка0)'!$A$1:$B$98,2,0)</f>
        <v>4</v>
      </c>
      <c r="H34" s="11">
        <f t="shared" si="1"/>
        <v>3.7037037037037035E-2</v>
      </c>
    </row>
    <row r="35" spans="1:8" ht="12.75" x14ac:dyDescent="0.2">
      <c r="A35" s="8" t="s">
        <v>39</v>
      </c>
      <c r="B35" s="9">
        <v>42370</v>
      </c>
      <c r="C35" s="10">
        <v>279</v>
      </c>
      <c r="D35" s="10">
        <v>0</v>
      </c>
      <c r="E35" s="11">
        <f t="shared" si="0"/>
        <v>0</v>
      </c>
      <c r="F35" s="12">
        <f>VLOOKUP(A35,[1]СВОД2017!$A$1:$B$98,2,0)</f>
        <v>309</v>
      </c>
      <c r="G35" s="12">
        <f>VLOOKUP(A35,'[1]СВОД2017 (ставка0)'!$A$1:$B$98,2,0)</f>
        <v>0</v>
      </c>
      <c r="H35" s="11">
        <f t="shared" si="1"/>
        <v>0</v>
      </c>
    </row>
    <row r="36" spans="1:8" ht="12.75" x14ac:dyDescent="0.2">
      <c r="A36" s="8" t="s">
        <v>40</v>
      </c>
      <c r="B36" s="9" t="s">
        <v>9</v>
      </c>
      <c r="C36" s="10">
        <v>2003</v>
      </c>
      <c r="D36" s="10">
        <v>0</v>
      </c>
      <c r="E36" s="11">
        <f t="shared" si="0"/>
        <v>0</v>
      </c>
      <c r="F36" s="12">
        <f>VLOOKUP(A36,[1]СВОД2017!$A$1:$B$98,2,0)</f>
        <v>3762</v>
      </c>
      <c r="G36" s="12">
        <f>VLOOKUP(A36,'[1]СВОД2017 (ставка0)'!$A$1:$B$98,2,0)</f>
        <v>0</v>
      </c>
      <c r="H36" s="11">
        <f t="shared" si="1"/>
        <v>0</v>
      </c>
    </row>
    <row r="37" spans="1:8" ht="12.75" x14ac:dyDescent="0.2">
      <c r="A37" s="8" t="s">
        <v>41</v>
      </c>
      <c r="B37" s="9">
        <v>42736</v>
      </c>
      <c r="C37" s="10">
        <v>167</v>
      </c>
      <c r="D37" s="10">
        <v>4</v>
      </c>
      <c r="E37" s="11">
        <f t="shared" si="0"/>
        <v>2.3952095808383235E-2</v>
      </c>
      <c r="F37" s="12">
        <f>VLOOKUP(A37,[1]СВОД2017!$A$1:$B$98,2,0)</f>
        <v>199</v>
      </c>
      <c r="G37" s="12">
        <f>VLOOKUP(A37,'[1]СВОД2017 (ставка0)'!$A$1:$B$98,2,0)</f>
        <v>5</v>
      </c>
      <c r="H37" s="11">
        <f t="shared" si="1"/>
        <v>2.5125628140703519E-2</v>
      </c>
    </row>
    <row r="38" spans="1:8" ht="12.75" x14ac:dyDescent="0.2">
      <c r="A38" s="8" t="s">
        <v>42</v>
      </c>
      <c r="B38" s="9">
        <v>42214</v>
      </c>
      <c r="C38" s="10">
        <v>32</v>
      </c>
      <c r="D38" s="10">
        <v>2</v>
      </c>
      <c r="E38" s="11">
        <f t="shared" si="0"/>
        <v>6.25E-2</v>
      </c>
      <c r="F38" s="12">
        <f>VLOOKUP(A38,[1]СВОД2017!$A$1:$B$98,2,0)</f>
        <v>36</v>
      </c>
      <c r="G38" s="12">
        <f>VLOOKUP(A38,'[1]СВОД2017 (ставка0)'!$A$1:$B$98,2,0)</f>
        <v>2</v>
      </c>
      <c r="H38" s="11">
        <f t="shared" si="1"/>
        <v>5.5555555555555552E-2</v>
      </c>
    </row>
    <row r="39" spans="1:8" ht="12.75" x14ac:dyDescent="0.2">
      <c r="A39" s="8" t="s">
        <v>43</v>
      </c>
      <c r="B39" s="9">
        <v>42370</v>
      </c>
      <c r="C39" s="10">
        <v>140</v>
      </c>
      <c r="D39" s="10">
        <v>0</v>
      </c>
      <c r="E39" s="11">
        <f t="shared" si="0"/>
        <v>0</v>
      </c>
      <c r="F39" s="12">
        <f>VLOOKUP(A39,[1]СВОД2017!$A$1:$B$98,2,0)</f>
        <v>180</v>
      </c>
      <c r="G39" s="12">
        <f>VLOOKUP(A39,'[1]СВОД2017 (ставка0)'!$A$1:$B$98,2,0)</f>
        <v>0</v>
      </c>
      <c r="H39" s="11">
        <f t="shared" si="1"/>
        <v>0</v>
      </c>
    </row>
    <row r="40" spans="1:8" ht="12.75" x14ac:dyDescent="0.2">
      <c r="A40" s="8" t="s">
        <v>44</v>
      </c>
      <c r="B40" s="9">
        <v>42370</v>
      </c>
      <c r="C40" s="10">
        <v>482</v>
      </c>
      <c r="D40" s="10">
        <v>2</v>
      </c>
      <c r="E40" s="11">
        <f t="shared" si="0"/>
        <v>4.1493775933609959E-3</v>
      </c>
      <c r="F40" s="12">
        <f>VLOOKUP(A40,[1]СВОД2017!$A$1:$B$98,2,0)</f>
        <v>519</v>
      </c>
      <c r="G40" s="12">
        <f>VLOOKUP(A40,'[1]СВОД2017 (ставка0)'!$A$1:$B$98,2,0)</f>
        <v>2</v>
      </c>
      <c r="H40" s="11">
        <f t="shared" si="1"/>
        <v>3.8535645472061657E-3</v>
      </c>
    </row>
    <row r="41" spans="1:8" ht="12.75" x14ac:dyDescent="0.2">
      <c r="A41" s="8" t="s">
        <v>45</v>
      </c>
      <c r="B41" s="9">
        <v>42164</v>
      </c>
      <c r="C41" s="10">
        <v>3529</v>
      </c>
      <c r="D41" s="10">
        <v>101</v>
      </c>
      <c r="E41" s="11">
        <f t="shared" si="0"/>
        <v>2.8620005667327857E-2</v>
      </c>
      <c r="F41" s="12">
        <f>VLOOKUP(A41,[1]СВОД2017!$A$1:$B$98,2,0)</f>
        <v>4527</v>
      </c>
      <c r="G41" s="12">
        <f>VLOOKUP(A41,'[1]СВОД2017 (ставка0)'!$A$1:$B$98,2,0)</f>
        <v>107</v>
      </c>
      <c r="H41" s="11">
        <f t="shared" si="1"/>
        <v>2.3635962005743319E-2</v>
      </c>
    </row>
    <row r="42" spans="1:8" ht="12.75" x14ac:dyDescent="0.2">
      <c r="A42" s="8" t="s">
        <v>46</v>
      </c>
      <c r="B42" s="9">
        <v>42188</v>
      </c>
      <c r="C42" s="10">
        <v>130</v>
      </c>
      <c r="D42" s="10">
        <v>6</v>
      </c>
      <c r="E42" s="11">
        <f t="shared" si="0"/>
        <v>4.6153846153846156E-2</v>
      </c>
      <c r="F42" s="12">
        <f>VLOOKUP(A42,[1]СВОД2017!$A$1:$B$98,2,0)</f>
        <v>166</v>
      </c>
      <c r="G42" s="12">
        <f>VLOOKUP(A42,'[1]СВОД2017 (ставка0)'!$A$1:$B$98,2,0)</f>
        <v>7</v>
      </c>
      <c r="H42" s="11">
        <f t="shared" si="1"/>
        <v>4.2168674698795178E-2</v>
      </c>
    </row>
    <row r="43" spans="1:8" ht="12.75" x14ac:dyDescent="0.2">
      <c r="A43" s="8" t="s">
        <v>47</v>
      </c>
      <c r="B43" s="9">
        <v>42370</v>
      </c>
      <c r="C43" s="10">
        <v>144</v>
      </c>
      <c r="D43" s="10">
        <v>2</v>
      </c>
      <c r="E43" s="11">
        <f t="shared" si="0"/>
        <v>1.3888888888888888E-2</v>
      </c>
      <c r="F43" s="12">
        <f>VLOOKUP(A43,[1]СВОД2017!$A$1:$B$98,2,0)</f>
        <v>193</v>
      </c>
      <c r="G43" s="12">
        <f>VLOOKUP(A43,'[1]СВОД2017 (ставка0)'!$A$1:$B$98,2,0)</f>
        <v>2</v>
      </c>
      <c r="H43" s="11">
        <f t="shared" si="1"/>
        <v>1.0362694300518135E-2</v>
      </c>
    </row>
    <row r="44" spans="1:8" ht="12.75" x14ac:dyDescent="0.2">
      <c r="A44" s="8" t="s">
        <v>48</v>
      </c>
      <c r="B44" s="9" t="s">
        <v>9</v>
      </c>
      <c r="C44" s="10">
        <v>23028</v>
      </c>
      <c r="D44" s="10">
        <v>0</v>
      </c>
      <c r="E44" s="11">
        <f t="shared" si="0"/>
        <v>0</v>
      </c>
      <c r="F44" s="12">
        <f>VLOOKUP(A44,[1]СВОД2017!$A$1:$B$98,2,0)</f>
        <v>33803</v>
      </c>
      <c r="G44" s="12">
        <f>VLOOKUP(A44,'[1]СВОД2017 (ставка0)'!$A$1:$B$98,2,0)</f>
        <v>0</v>
      </c>
      <c r="H44" s="11">
        <f t="shared" si="1"/>
        <v>0</v>
      </c>
    </row>
    <row r="45" spans="1:8" ht="12.75" x14ac:dyDescent="0.2">
      <c r="A45" s="8" t="s">
        <v>49</v>
      </c>
      <c r="B45" s="9">
        <v>42370</v>
      </c>
      <c r="C45" s="10">
        <v>4232</v>
      </c>
      <c r="D45" s="10">
        <v>20</v>
      </c>
      <c r="E45" s="11">
        <f t="shared" si="0"/>
        <v>4.725897920604915E-3</v>
      </c>
      <c r="F45" s="12">
        <f>VLOOKUP(A45,[1]СВОД2017!$A$1:$B$98,2,0)</f>
        <v>5657</v>
      </c>
      <c r="G45" s="12">
        <f>VLOOKUP(A45,'[1]СВОД2017 (ставка0)'!$A$1:$B$98,2,0)</f>
        <v>20</v>
      </c>
      <c r="H45" s="11">
        <f t="shared" si="1"/>
        <v>3.5354428142124802E-3</v>
      </c>
    </row>
    <row r="46" spans="1:8" ht="12.75" x14ac:dyDescent="0.2">
      <c r="A46" s="8" t="s">
        <v>50</v>
      </c>
      <c r="B46" s="9">
        <v>42280</v>
      </c>
      <c r="C46" s="10">
        <v>316</v>
      </c>
      <c r="D46" s="10">
        <v>20</v>
      </c>
      <c r="E46" s="11">
        <f t="shared" si="0"/>
        <v>6.3291139240506333E-2</v>
      </c>
      <c r="F46" s="12">
        <f>VLOOKUP(A46,[1]СВОД2017!$A$1:$B$98,2,0)</f>
        <v>415</v>
      </c>
      <c r="G46" s="12">
        <f>VLOOKUP(A46,'[1]СВОД2017 (ставка0)'!$A$1:$B$98,2,0)</f>
        <v>23</v>
      </c>
      <c r="H46" s="11">
        <f t="shared" si="1"/>
        <v>5.5421686746987948E-2</v>
      </c>
    </row>
    <row r="47" spans="1:8" ht="12.75" x14ac:dyDescent="0.2">
      <c r="A47" s="8" t="s">
        <v>51</v>
      </c>
      <c r="B47" s="9">
        <v>42268</v>
      </c>
      <c r="C47" s="10">
        <v>1184</v>
      </c>
      <c r="D47" s="10">
        <v>66</v>
      </c>
      <c r="E47" s="11">
        <f t="shared" si="0"/>
        <v>5.5743243243243243E-2</v>
      </c>
      <c r="F47" s="12">
        <f>VLOOKUP(A47,[1]СВОД2017!$A$1:$B$98,2,0)</f>
        <v>1623</v>
      </c>
      <c r="G47" s="12">
        <f>VLOOKUP(A47,'[1]СВОД2017 (ставка0)'!$A$1:$B$98,2,0)</f>
        <v>71</v>
      </c>
      <c r="H47" s="11">
        <f t="shared" si="1"/>
        <v>4.3746149106592733E-2</v>
      </c>
    </row>
    <row r="48" spans="1:8" ht="12.75" x14ac:dyDescent="0.2">
      <c r="A48" s="8" t="s">
        <v>52</v>
      </c>
      <c r="B48" s="9">
        <v>42186</v>
      </c>
      <c r="C48" s="10">
        <v>4493</v>
      </c>
      <c r="D48" s="10">
        <v>157</v>
      </c>
      <c r="E48" s="11">
        <f t="shared" si="0"/>
        <v>3.4943245047852213E-2</v>
      </c>
      <c r="F48" s="12">
        <f>VLOOKUP(A48,[1]СВОД2017!$A$1:$B$98,2,0)</f>
        <v>5990</v>
      </c>
      <c r="G48" s="12">
        <f>VLOOKUP(A48,'[1]СВОД2017 (ставка0)'!$A$1:$B$98,2,0)</f>
        <v>168</v>
      </c>
      <c r="H48" s="11">
        <f t="shared" si="1"/>
        <v>2.8046744574290485E-2</v>
      </c>
    </row>
    <row r="49" spans="1:8" ht="12.75" x14ac:dyDescent="0.2">
      <c r="A49" s="8" t="s">
        <v>53</v>
      </c>
      <c r="B49" s="9">
        <v>43101</v>
      </c>
      <c r="C49" s="10">
        <v>10268</v>
      </c>
      <c r="D49" s="10">
        <v>0</v>
      </c>
      <c r="E49" s="11">
        <f t="shared" si="0"/>
        <v>0</v>
      </c>
      <c r="F49" s="12">
        <f>VLOOKUP(A49,[1]СВОД2017!$A$1:$B$98,2,0)</f>
        <v>15194</v>
      </c>
      <c r="G49" s="12">
        <f>VLOOKUP(A49,'[1]СВОД2017 (ставка0)'!$A$1:$B$98,2,0)</f>
        <v>0</v>
      </c>
      <c r="H49" s="11">
        <f t="shared" si="1"/>
        <v>0</v>
      </c>
    </row>
    <row r="50" spans="1:8" ht="12.75" x14ac:dyDescent="0.2">
      <c r="A50" s="8" t="s">
        <v>54</v>
      </c>
      <c r="B50" s="9">
        <v>42133</v>
      </c>
      <c r="C50" s="10">
        <v>5887</v>
      </c>
      <c r="D50" s="10">
        <v>541</v>
      </c>
      <c r="E50" s="11">
        <f t="shared" si="0"/>
        <v>9.1897401053168001E-2</v>
      </c>
      <c r="F50" s="12">
        <f>VLOOKUP(A50,[1]СВОД2017!$A$1:$B$98,2,0)</f>
        <v>7437</v>
      </c>
      <c r="G50" s="12">
        <f>VLOOKUP(A50,'[1]СВОД2017 (ставка0)'!$A$1:$B$98,2,0)</f>
        <v>612</v>
      </c>
      <c r="H50" s="11">
        <f t="shared" si="1"/>
        <v>8.2291246470350951E-2</v>
      </c>
    </row>
    <row r="51" spans="1:8" ht="12.75" x14ac:dyDescent="0.2">
      <c r="A51" s="8" t="s">
        <v>55</v>
      </c>
      <c r="B51" s="9">
        <v>42172</v>
      </c>
      <c r="C51" s="10">
        <v>1353</v>
      </c>
      <c r="D51" s="10">
        <v>53</v>
      </c>
      <c r="E51" s="11">
        <f t="shared" si="0"/>
        <v>3.9172209903917218E-2</v>
      </c>
      <c r="F51" s="12">
        <f>VLOOKUP(A51,[1]СВОД2017!$A$1:$B$98,2,0)</f>
        <v>1760</v>
      </c>
      <c r="G51" s="12">
        <f>VLOOKUP(A51,'[1]СВОД2017 (ставка0)'!$A$1:$B$98,2,0)</f>
        <v>53</v>
      </c>
      <c r="H51" s="11">
        <f t="shared" si="1"/>
        <v>3.0113636363636363E-2</v>
      </c>
    </row>
    <row r="52" spans="1:8" ht="12.75" x14ac:dyDescent="0.2">
      <c r="A52" s="8" t="s">
        <v>56</v>
      </c>
      <c r="B52" s="9">
        <v>42370</v>
      </c>
      <c r="C52" s="10">
        <v>437</v>
      </c>
      <c r="D52" s="10">
        <v>23</v>
      </c>
      <c r="E52" s="11">
        <f t="shared" si="0"/>
        <v>5.2631578947368418E-2</v>
      </c>
      <c r="F52" s="12">
        <f>VLOOKUP(A52,[1]СВОД2017!$A$1:$B$98,2,0)</f>
        <v>519</v>
      </c>
      <c r="G52" s="12">
        <f>VLOOKUP(A52,'[1]СВОД2017 (ставка0)'!$A$1:$B$98,2,0)</f>
        <v>23</v>
      </c>
      <c r="H52" s="11">
        <f t="shared" si="1"/>
        <v>4.4315992292870907E-2</v>
      </c>
    </row>
    <row r="53" spans="1:8" ht="12.75" x14ac:dyDescent="0.2">
      <c r="A53" s="8" t="s">
        <v>57</v>
      </c>
      <c r="B53" s="9" t="s">
        <v>9</v>
      </c>
      <c r="C53" s="10">
        <v>2203</v>
      </c>
      <c r="D53" s="10">
        <v>0</v>
      </c>
      <c r="E53" s="11">
        <f t="shared" si="0"/>
        <v>0</v>
      </c>
      <c r="F53" s="12">
        <f>VLOOKUP(A53,[1]СВОД2017!$A$1:$B$98,2,0)</f>
        <v>2653</v>
      </c>
      <c r="G53" s="12">
        <f>VLOOKUP(A53,'[1]СВОД2017 (ставка0)'!$A$1:$B$98,2,0)</f>
        <v>0</v>
      </c>
      <c r="H53" s="11">
        <f t="shared" si="1"/>
        <v>0</v>
      </c>
    </row>
    <row r="54" spans="1:8" ht="12.75" x14ac:dyDescent="0.2">
      <c r="A54" s="8" t="s">
        <v>58</v>
      </c>
      <c r="B54" s="9">
        <v>42005</v>
      </c>
      <c r="C54" s="10">
        <v>6454</v>
      </c>
      <c r="D54" s="10">
        <v>3314</v>
      </c>
      <c r="E54" s="11">
        <f t="shared" si="0"/>
        <v>0.51348001239541374</v>
      </c>
      <c r="F54" s="12">
        <f>VLOOKUP(A54,[1]СВОД2017!$A$1:$B$98,2,0)</f>
        <v>7450</v>
      </c>
      <c r="G54" s="12">
        <f>VLOOKUP(A54,'[1]СВОД2017 (ставка0)'!$A$1:$B$98,2,0)</f>
        <v>3668</v>
      </c>
      <c r="H54" s="11">
        <f t="shared" si="1"/>
        <v>0.49234899328859061</v>
      </c>
    </row>
    <row r="55" spans="1:8" ht="12.75" x14ac:dyDescent="0.2">
      <c r="A55" s="14" t="s">
        <v>59</v>
      </c>
      <c r="B55" s="9">
        <v>42005</v>
      </c>
      <c r="C55" s="10">
        <v>866</v>
      </c>
      <c r="D55" s="10">
        <v>3</v>
      </c>
      <c r="E55" s="11">
        <f t="shared" si="0"/>
        <v>3.4642032332563512E-3</v>
      </c>
      <c r="F55" s="12">
        <f>VLOOKUP(A55,[1]СВОД2017!$A$1:$B$98,2,0)</f>
        <v>1031</v>
      </c>
      <c r="G55" s="12">
        <f>VLOOKUP(A55,'[1]СВОД2017 (ставка0)'!$A$1:$B$98,2,0)</f>
        <v>3</v>
      </c>
      <c r="H55" s="11">
        <f t="shared" si="1"/>
        <v>2.9097963142580021E-3</v>
      </c>
    </row>
    <row r="56" spans="1:8" ht="12.75" x14ac:dyDescent="0.2">
      <c r="A56" s="8" t="s">
        <v>60</v>
      </c>
      <c r="B56" s="9">
        <v>42370</v>
      </c>
      <c r="C56" s="10">
        <v>3654</v>
      </c>
      <c r="D56" s="10">
        <v>332</v>
      </c>
      <c r="E56" s="11">
        <f t="shared" si="0"/>
        <v>9.0859332238642579E-2</v>
      </c>
      <c r="F56" s="12">
        <f>VLOOKUP(A56,[1]СВОД2017!$A$1:$B$98,2,0)</f>
        <v>4646</v>
      </c>
      <c r="G56" s="12">
        <f>VLOOKUP(A56,'[1]СВОД2017 (ставка0)'!$A$1:$B$98,2,0)</f>
        <v>359</v>
      </c>
      <c r="H56" s="11">
        <f t="shared" si="1"/>
        <v>7.7270770555316406E-2</v>
      </c>
    </row>
    <row r="57" spans="1:8" ht="12.75" x14ac:dyDescent="0.2">
      <c r="A57" s="8" t="s">
        <v>61</v>
      </c>
      <c r="B57" s="9" t="s">
        <v>9</v>
      </c>
      <c r="C57" s="10">
        <v>2441</v>
      </c>
      <c r="D57" s="10">
        <v>0</v>
      </c>
      <c r="E57" s="11">
        <f t="shared" si="0"/>
        <v>0</v>
      </c>
      <c r="F57" s="12">
        <f>VLOOKUP(A57,[1]СВОД2017!$A$1:$B$98,2,0)</f>
        <v>3267</v>
      </c>
      <c r="G57" s="12">
        <f>VLOOKUP(A57,'[1]СВОД2017 (ставка0)'!$A$1:$B$98,2,0)</f>
        <v>0</v>
      </c>
      <c r="H57" s="11">
        <f t="shared" si="1"/>
        <v>0</v>
      </c>
    </row>
    <row r="58" spans="1:8" ht="12.75" x14ac:dyDescent="0.2">
      <c r="A58" s="8" t="s">
        <v>62</v>
      </c>
      <c r="B58" s="9">
        <v>42125</v>
      </c>
      <c r="C58" s="10">
        <v>8228</v>
      </c>
      <c r="D58" s="10">
        <v>59</v>
      </c>
      <c r="E58" s="11">
        <f t="shared" si="0"/>
        <v>7.1706368497812352E-3</v>
      </c>
      <c r="F58" s="12">
        <f>VLOOKUP(A58,[1]СВОД2017!$A$1:$B$98,2,0)</f>
        <v>11000</v>
      </c>
      <c r="G58" s="12">
        <f>VLOOKUP(A58,'[1]СВОД2017 (ставка0)'!$A$1:$B$98,2,0)</f>
        <v>60</v>
      </c>
      <c r="H58" s="11">
        <f t="shared" si="1"/>
        <v>5.454545454545455E-3</v>
      </c>
    </row>
    <row r="59" spans="1:8" ht="12.75" x14ac:dyDescent="0.2">
      <c r="A59" s="8" t="s">
        <v>63</v>
      </c>
      <c r="B59" s="9">
        <v>42080</v>
      </c>
      <c r="C59" s="10">
        <v>444</v>
      </c>
      <c r="D59" s="10">
        <v>81</v>
      </c>
      <c r="E59" s="11">
        <f t="shared" si="0"/>
        <v>0.18243243243243243</v>
      </c>
      <c r="F59" s="12">
        <f>VLOOKUP(A59,[1]СВОД2017!$A$1:$B$98,2,0)</f>
        <v>560</v>
      </c>
      <c r="G59" s="12">
        <f>VLOOKUP(A59,'[1]СВОД2017 (ставка0)'!$A$1:$B$98,2,0)</f>
        <v>86</v>
      </c>
      <c r="H59" s="11">
        <f t="shared" si="1"/>
        <v>0.15357142857142858</v>
      </c>
    </row>
    <row r="60" spans="1:8" ht="12.75" x14ac:dyDescent="0.2">
      <c r="A60" s="8" t="s">
        <v>64</v>
      </c>
      <c r="B60" s="9">
        <v>42101</v>
      </c>
      <c r="C60" s="10">
        <v>3707</v>
      </c>
      <c r="D60" s="10">
        <v>134</v>
      </c>
      <c r="E60" s="11">
        <f t="shared" si="0"/>
        <v>3.6147828432694901E-2</v>
      </c>
      <c r="F60" s="12">
        <f>VLOOKUP(A60,[1]СВОД2017!$A$1:$B$98,2,0)</f>
        <v>4709</v>
      </c>
      <c r="G60" s="12">
        <f>VLOOKUP(A60,'[1]СВОД2017 (ставка0)'!$A$1:$B$98,2,0)</f>
        <v>138</v>
      </c>
      <c r="H60" s="11">
        <f t="shared" si="1"/>
        <v>2.9305585049904437E-2</v>
      </c>
    </row>
    <row r="61" spans="1:8" ht="12.75" x14ac:dyDescent="0.2">
      <c r="A61" s="8" t="s">
        <v>65</v>
      </c>
      <c r="B61" s="9">
        <v>42370</v>
      </c>
      <c r="C61" s="10">
        <v>4124</v>
      </c>
      <c r="D61" s="10">
        <v>33</v>
      </c>
      <c r="E61" s="11">
        <f t="shared" si="0"/>
        <v>8.0019398642095056E-3</v>
      </c>
      <c r="F61" s="12">
        <f>VLOOKUP(A61,[1]СВОД2017!$A$1:$B$98,2,0)</f>
        <v>5177</v>
      </c>
      <c r="G61" s="12">
        <f>VLOOKUP(A61,'[1]СВОД2017 (ставка0)'!$A$1:$B$98,2,0)</f>
        <v>34</v>
      </c>
      <c r="H61" s="11">
        <f t="shared" si="1"/>
        <v>6.5675101410083061E-3</v>
      </c>
    </row>
    <row r="62" spans="1:8" ht="12.75" x14ac:dyDescent="0.2">
      <c r="A62" s="8" t="s">
        <v>66</v>
      </c>
      <c r="B62" s="9">
        <v>42154</v>
      </c>
      <c r="C62" s="10">
        <v>1170</v>
      </c>
      <c r="D62" s="10">
        <v>42</v>
      </c>
      <c r="E62" s="11">
        <f t="shared" si="0"/>
        <v>3.5897435897435895E-2</v>
      </c>
      <c r="F62" s="12">
        <f>VLOOKUP(A62,[1]СВОД2017!$A$1:$B$98,2,0)</f>
        <v>1926</v>
      </c>
      <c r="G62" s="12">
        <f>VLOOKUP(A62,'[1]СВОД2017 (ставка0)'!$A$1:$B$98,2,0)</f>
        <v>48</v>
      </c>
      <c r="H62" s="11">
        <f t="shared" si="1"/>
        <v>2.4922118380062305E-2</v>
      </c>
    </row>
    <row r="63" spans="1:8" ht="12.75" x14ac:dyDescent="0.2">
      <c r="A63" s="8" t="s">
        <v>67</v>
      </c>
      <c r="B63" s="9">
        <v>42100</v>
      </c>
      <c r="C63" s="10">
        <v>3353</v>
      </c>
      <c r="D63" s="10">
        <v>92</v>
      </c>
      <c r="E63" s="11">
        <f t="shared" si="0"/>
        <v>2.7438115120787355E-2</v>
      </c>
      <c r="F63" s="12">
        <f>VLOOKUP(A63,[1]СВОД2017!$A$1:$B$98,2,0)</f>
        <v>4588</v>
      </c>
      <c r="G63" s="12">
        <f>VLOOKUP(A63,'[1]СВОД2017 (ставка0)'!$A$1:$B$98,2,0)</f>
        <v>94</v>
      </c>
      <c r="H63" s="11">
        <f t="shared" si="1"/>
        <v>2.0488230165649522E-2</v>
      </c>
    </row>
    <row r="64" spans="1:8" ht="12.75" x14ac:dyDescent="0.2">
      <c r="A64" s="8" t="s">
        <v>68</v>
      </c>
      <c r="B64" s="9">
        <v>42153</v>
      </c>
      <c r="C64" s="10">
        <v>1504</v>
      </c>
      <c r="D64" s="10">
        <v>12</v>
      </c>
      <c r="E64" s="11">
        <f t="shared" si="0"/>
        <v>7.9787234042553185E-3</v>
      </c>
      <c r="F64" s="12">
        <f>VLOOKUP(A64,[1]СВОД2017!$A$1:$B$98,2,0)</f>
        <v>2656</v>
      </c>
      <c r="G64" s="12">
        <f>VLOOKUP(A64,'[1]СВОД2017 (ставка0)'!$A$1:$B$98,2,0)</f>
        <v>12</v>
      </c>
      <c r="H64" s="11">
        <f t="shared" si="1"/>
        <v>4.5180722891566263E-3</v>
      </c>
    </row>
    <row r="65" spans="1:8" ht="12.75" x14ac:dyDescent="0.2">
      <c r="A65" s="8" t="s">
        <v>69</v>
      </c>
      <c r="B65" s="9">
        <v>42086</v>
      </c>
      <c r="C65" s="10">
        <v>8171</v>
      </c>
      <c r="D65" s="10">
        <v>954</v>
      </c>
      <c r="E65" s="11">
        <f t="shared" si="0"/>
        <v>0.11675437522947008</v>
      </c>
      <c r="F65" s="12">
        <f>VLOOKUP(A65,[1]СВОД2017!$A$1:$B$98,2,0)</f>
        <v>10681</v>
      </c>
      <c r="G65" s="12">
        <f>VLOOKUP(A65,'[1]СВОД2017 (ставка0)'!$A$1:$B$98,2,0)</f>
        <v>1024</v>
      </c>
      <c r="H65" s="11">
        <f t="shared" si="1"/>
        <v>9.5871173111131913E-2</v>
      </c>
    </row>
    <row r="66" spans="1:8" ht="12.75" x14ac:dyDescent="0.2">
      <c r="A66" s="8" t="s">
        <v>70</v>
      </c>
      <c r="B66" s="9">
        <v>42094</v>
      </c>
      <c r="C66" s="10">
        <v>760</v>
      </c>
      <c r="D66" s="10">
        <v>169</v>
      </c>
      <c r="E66" s="11">
        <f t="shared" si="0"/>
        <v>0.22236842105263158</v>
      </c>
      <c r="F66" s="12">
        <f>VLOOKUP(A66,[1]СВОД2017!$A$1:$B$98,2,0)</f>
        <v>953</v>
      </c>
      <c r="G66" s="12">
        <f>VLOOKUP(A66,'[1]СВОД2017 (ставка0)'!$A$1:$B$98,2,0)</f>
        <v>177</v>
      </c>
      <c r="H66" s="11">
        <f t="shared" si="1"/>
        <v>0.18572927597061908</v>
      </c>
    </row>
    <row r="67" spans="1:8" ht="12.75" x14ac:dyDescent="0.2">
      <c r="A67" s="8" t="s">
        <v>71</v>
      </c>
      <c r="B67" s="9">
        <v>42033</v>
      </c>
      <c r="C67" s="10">
        <v>4659</v>
      </c>
      <c r="D67" s="10">
        <v>350</v>
      </c>
      <c r="E67" s="11">
        <f t="shared" si="0"/>
        <v>7.5123417042283758E-2</v>
      </c>
      <c r="F67" s="12">
        <f>VLOOKUP(A67,[1]СВОД2017!$A$1:$B$98,2,0)</f>
        <v>5945</v>
      </c>
      <c r="G67" s="12">
        <f>VLOOKUP(A67,'[1]СВОД2017 (ставка0)'!$A$1:$B$98,2,0)</f>
        <v>372</v>
      </c>
      <c r="H67" s="11">
        <f t="shared" si="1"/>
        <v>6.2573591253153912E-2</v>
      </c>
    </row>
    <row r="68" spans="1:8" ht="12.75" x14ac:dyDescent="0.2">
      <c r="A68" s="8" t="s">
        <v>72</v>
      </c>
      <c r="B68" s="9">
        <v>42005</v>
      </c>
      <c r="C68" s="10">
        <v>8230</v>
      </c>
      <c r="D68" s="10">
        <v>133</v>
      </c>
      <c r="E68" s="11">
        <f t="shared" si="0"/>
        <v>1.6160388821385176E-2</v>
      </c>
      <c r="F68" s="12">
        <f>VLOOKUP(A68,[1]СВОД2017!$A$1:$B$98,2,0)</f>
        <v>10239</v>
      </c>
      <c r="G68" s="12">
        <f>VLOOKUP(A68,'[1]СВОД2017 (ставка0)'!$A$1:$B$98,2,0)</f>
        <v>137</v>
      </c>
      <c r="H68" s="11">
        <f t="shared" si="1"/>
        <v>1.338021291141713E-2</v>
      </c>
    </row>
    <row r="69" spans="1:8" ht="12.75" x14ac:dyDescent="0.2">
      <c r="A69" s="8" t="s">
        <v>73</v>
      </c>
      <c r="B69" s="9">
        <v>42116</v>
      </c>
      <c r="C69" s="10">
        <v>845</v>
      </c>
      <c r="D69" s="10">
        <v>12</v>
      </c>
      <c r="E69" s="11">
        <f t="shared" si="0"/>
        <v>1.4201183431952662E-2</v>
      </c>
      <c r="F69" s="12">
        <f>VLOOKUP(A69,[1]СВОД2017!$A$1:$B$98,2,0)</f>
        <v>1056</v>
      </c>
      <c r="G69" s="12">
        <f>VLOOKUP(A69,'[1]СВОД2017 (ставка0)'!$A$1:$B$98,2,0)</f>
        <v>13</v>
      </c>
      <c r="H69" s="11">
        <f t="shared" si="1"/>
        <v>1.231060606060606E-2</v>
      </c>
    </row>
    <row r="70" spans="1:8" ht="12.75" x14ac:dyDescent="0.2">
      <c r="A70" s="8" t="s">
        <v>74</v>
      </c>
      <c r="B70" s="9">
        <v>42370</v>
      </c>
      <c r="C70" s="10">
        <v>118</v>
      </c>
      <c r="D70" s="10">
        <v>8</v>
      </c>
      <c r="E70" s="11">
        <f t="shared" ref="E70:E90" si="2">D70/C70</f>
        <v>6.7796610169491525E-2</v>
      </c>
      <c r="F70" s="12">
        <f>VLOOKUP(A70,[1]СВОД2017!$A$1:$B$98,2,0)</f>
        <v>169</v>
      </c>
      <c r="G70" s="12">
        <f>VLOOKUP(A70,'[1]СВОД2017 (ставка0)'!$A$1:$B$98,2,0)</f>
        <v>19</v>
      </c>
      <c r="H70" s="11">
        <f t="shared" ref="H70:H90" si="3">G70/F70</f>
        <v>0.11242603550295859</v>
      </c>
    </row>
    <row r="71" spans="1:8" ht="12.75" x14ac:dyDescent="0.2">
      <c r="A71" s="8" t="s">
        <v>75</v>
      </c>
      <c r="B71" s="9">
        <v>42194</v>
      </c>
      <c r="C71" s="10">
        <v>955</v>
      </c>
      <c r="D71" s="10">
        <v>138</v>
      </c>
      <c r="E71" s="11">
        <f t="shared" si="2"/>
        <v>0.14450261780104712</v>
      </c>
      <c r="F71" s="12">
        <f>VLOOKUP(A71,[1]СВОД2017!$A$1:$B$98,2,0)</f>
        <v>1128</v>
      </c>
      <c r="G71" s="12">
        <f>VLOOKUP(A71,'[1]СВОД2017 (ставка0)'!$A$1:$B$98,2,0)</f>
        <v>142</v>
      </c>
      <c r="H71" s="11">
        <f t="shared" si="3"/>
        <v>0.12588652482269502</v>
      </c>
    </row>
    <row r="72" spans="1:8" ht="12.75" x14ac:dyDescent="0.2">
      <c r="A72" s="8" t="s">
        <v>76</v>
      </c>
      <c r="B72" s="9">
        <v>42196</v>
      </c>
      <c r="C72" s="10">
        <v>624</v>
      </c>
      <c r="D72" s="10">
        <v>59</v>
      </c>
      <c r="E72" s="11">
        <f t="shared" si="2"/>
        <v>9.4551282051282048E-2</v>
      </c>
      <c r="F72" s="12">
        <f>VLOOKUP(A72,[1]СВОД2017!$A$1:$B$98,2,0)</f>
        <v>750</v>
      </c>
      <c r="G72" s="12">
        <f>VLOOKUP(A72,'[1]СВОД2017 (ставка0)'!$A$1:$B$98,2,0)</f>
        <v>61</v>
      </c>
      <c r="H72" s="11">
        <f t="shared" si="3"/>
        <v>8.1333333333333327E-2</v>
      </c>
    </row>
    <row r="73" spans="1:8" ht="12.75" x14ac:dyDescent="0.2">
      <c r="A73" s="8" t="s">
        <v>77</v>
      </c>
      <c r="B73" s="9">
        <v>42200</v>
      </c>
      <c r="C73" s="10">
        <v>388</v>
      </c>
      <c r="D73" s="10">
        <v>13</v>
      </c>
      <c r="E73" s="11">
        <f t="shared" si="2"/>
        <v>3.3505154639175257E-2</v>
      </c>
      <c r="F73" s="12">
        <f>VLOOKUP(A73,[1]СВОД2017!$A$1:$B$98,2,0)</f>
        <v>536</v>
      </c>
      <c r="G73" s="12">
        <f>VLOOKUP(A73,'[1]СВОД2017 (ставка0)'!$A$1:$B$98,2,0)</f>
        <v>13</v>
      </c>
      <c r="H73" s="11">
        <f t="shared" si="3"/>
        <v>2.4253731343283583E-2</v>
      </c>
    </row>
    <row r="74" spans="1:8" ht="12.75" x14ac:dyDescent="0.2">
      <c r="A74" s="8" t="s">
        <v>78</v>
      </c>
      <c r="B74" s="9">
        <v>42552</v>
      </c>
      <c r="C74" s="10">
        <v>351</v>
      </c>
      <c r="D74" s="10">
        <v>3</v>
      </c>
      <c r="E74" s="11">
        <f t="shared" si="2"/>
        <v>8.5470085470085479E-3</v>
      </c>
      <c r="F74" s="12">
        <f>VLOOKUP(A74,[1]СВОД2017!$A$1:$B$98,2,0)</f>
        <v>416</v>
      </c>
      <c r="G74" s="12">
        <f>VLOOKUP(A74,'[1]СВОД2017 (ставка0)'!$A$1:$B$98,2,0)</f>
        <v>3</v>
      </c>
      <c r="H74" s="11">
        <f t="shared" si="3"/>
        <v>7.2115384615384619E-3</v>
      </c>
    </row>
    <row r="75" spans="1:8" ht="12.75" x14ac:dyDescent="0.2">
      <c r="A75" s="8" t="s">
        <v>79</v>
      </c>
      <c r="B75" s="9">
        <v>42186</v>
      </c>
      <c r="C75" s="10">
        <v>2186</v>
      </c>
      <c r="D75" s="10">
        <v>653</v>
      </c>
      <c r="E75" s="11">
        <f t="shared" si="2"/>
        <v>0.29871912168344006</v>
      </c>
      <c r="F75" s="12">
        <f>VLOOKUP(A75,[1]СВОД2017!$A$1:$B$98,2,0)</f>
        <v>2622</v>
      </c>
      <c r="G75" s="12">
        <f>VLOOKUP(A75,'[1]СВОД2017 (ставка0)'!$A$1:$B$98,2,0)</f>
        <v>766</v>
      </c>
      <c r="H75" s="11">
        <f t="shared" si="3"/>
        <v>0.29214340198321892</v>
      </c>
    </row>
    <row r="76" spans="1:8" ht="12.75" x14ac:dyDescent="0.2">
      <c r="A76" s="8" t="s">
        <v>80</v>
      </c>
      <c r="B76" s="9">
        <v>42370</v>
      </c>
      <c r="C76" s="10">
        <v>863</v>
      </c>
      <c r="D76" s="10">
        <v>58</v>
      </c>
      <c r="E76" s="11">
        <f t="shared" si="2"/>
        <v>6.7207415990730018E-2</v>
      </c>
      <c r="F76" s="12">
        <f>VLOOKUP(A76,[1]СВОД2017!$A$1:$B$98,2,0)</f>
        <v>1040</v>
      </c>
      <c r="G76" s="12">
        <f>VLOOKUP(A76,'[1]СВОД2017 (ставка0)'!$A$1:$B$98,2,0)</f>
        <v>62</v>
      </c>
      <c r="H76" s="11">
        <f t="shared" si="3"/>
        <v>5.9615384615384619E-2</v>
      </c>
    </row>
    <row r="77" spans="1:8" ht="12.75" x14ac:dyDescent="0.2">
      <c r="A77" s="8" t="s">
        <v>81</v>
      </c>
      <c r="B77" s="9">
        <v>42005</v>
      </c>
      <c r="C77" s="10">
        <v>1449</v>
      </c>
      <c r="D77" s="10">
        <v>34</v>
      </c>
      <c r="E77" s="11">
        <f t="shared" si="2"/>
        <v>2.3464458247066944E-2</v>
      </c>
      <c r="F77" s="12">
        <f>VLOOKUP(A77,[1]СВОД2017!$A$1:$B$98,2,0)</f>
        <v>2310</v>
      </c>
      <c r="G77" s="12">
        <f>VLOOKUP(A77,'[1]СВОД2017 (ставка0)'!$A$1:$B$98,2,0)</f>
        <v>41</v>
      </c>
      <c r="H77" s="11">
        <f t="shared" si="3"/>
        <v>1.774891774891775E-2</v>
      </c>
    </row>
    <row r="78" spans="1:8" ht="12.75" x14ac:dyDescent="0.2">
      <c r="A78" s="8" t="s">
        <v>82</v>
      </c>
      <c r="B78" s="9">
        <v>42186</v>
      </c>
      <c r="C78" s="10">
        <v>2807</v>
      </c>
      <c r="D78" s="10">
        <v>418</v>
      </c>
      <c r="E78" s="11">
        <f t="shared" si="2"/>
        <v>0.14891343070894192</v>
      </c>
      <c r="F78" s="12">
        <f>VLOOKUP(A78,[1]СВОД2017!$A$1:$B$98,2,0)</f>
        <v>3679</v>
      </c>
      <c r="G78" s="12">
        <f>VLOOKUP(A78,'[1]СВОД2017 (ставка0)'!$A$1:$B$98,2,0)</f>
        <v>458</v>
      </c>
      <c r="H78" s="11">
        <f t="shared" si="3"/>
        <v>0.12449035063876053</v>
      </c>
    </row>
    <row r="79" spans="1:8" ht="12.75" x14ac:dyDescent="0.2">
      <c r="A79" s="8" t="s">
        <v>83</v>
      </c>
      <c r="B79" s="9">
        <v>42202</v>
      </c>
      <c r="C79" s="10">
        <v>1763</v>
      </c>
      <c r="D79" s="10">
        <v>90</v>
      </c>
      <c r="E79" s="11">
        <f t="shared" si="2"/>
        <v>5.104934770277935E-2</v>
      </c>
      <c r="F79" s="12">
        <f>VLOOKUP(A79,[1]СВОД2017!$A$1:$B$98,2,0)</f>
        <v>2391</v>
      </c>
      <c r="G79" s="12">
        <f>VLOOKUP(A79,'[1]СВОД2017 (ставка0)'!$A$1:$B$98,2,0)</f>
        <v>93</v>
      </c>
      <c r="H79" s="11">
        <f t="shared" si="3"/>
        <v>3.889585947302384E-2</v>
      </c>
    </row>
    <row r="80" spans="1:8" ht="12.75" x14ac:dyDescent="0.2">
      <c r="A80" s="8" t="s">
        <v>84</v>
      </c>
      <c r="B80" s="9">
        <v>42144</v>
      </c>
      <c r="C80" s="10">
        <v>427</v>
      </c>
      <c r="D80" s="10">
        <v>17</v>
      </c>
      <c r="E80" s="11">
        <f t="shared" si="2"/>
        <v>3.9812646370023422E-2</v>
      </c>
      <c r="F80" s="12">
        <f>VLOOKUP(A80,[1]СВОД2017!$A$1:$B$98,2,0)</f>
        <v>500</v>
      </c>
      <c r="G80" s="12">
        <f>VLOOKUP(A80,'[1]СВОД2017 (ставка0)'!$A$1:$B$98,2,0)</f>
        <v>19</v>
      </c>
      <c r="H80" s="11">
        <f t="shared" si="3"/>
        <v>3.7999999999999999E-2</v>
      </c>
    </row>
    <row r="81" spans="1:8" ht="12.75" x14ac:dyDescent="0.2">
      <c r="A81" s="8" t="s">
        <v>85</v>
      </c>
      <c r="B81" s="9">
        <v>42181</v>
      </c>
      <c r="C81" s="10">
        <v>2057</v>
      </c>
      <c r="D81" s="10">
        <v>59</v>
      </c>
      <c r="E81" s="11">
        <f t="shared" si="2"/>
        <v>2.8682547399124941E-2</v>
      </c>
      <c r="F81" s="12">
        <f>VLOOKUP(A81,[1]СВОД2017!$A$1:$B$98,2,0)</f>
        <v>2504</v>
      </c>
      <c r="G81" s="12">
        <f>VLOOKUP(A81,'[1]СВОД2017 (ставка0)'!$A$1:$B$98,2,0)</f>
        <v>60</v>
      </c>
      <c r="H81" s="11">
        <f t="shared" si="3"/>
        <v>2.3961661341853034E-2</v>
      </c>
    </row>
    <row r="82" spans="1:8" ht="12.75" x14ac:dyDescent="0.2">
      <c r="A82" s="8" t="s">
        <v>86</v>
      </c>
      <c r="B82" s="9">
        <v>42174</v>
      </c>
      <c r="C82" s="10">
        <v>3040</v>
      </c>
      <c r="D82" s="10">
        <v>267</v>
      </c>
      <c r="E82" s="11">
        <f t="shared" si="2"/>
        <v>8.7828947368421048E-2</v>
      </c>
      <c r="F82" s="12">
        <f>VLOOKUP(A82,[1]СВОД2017!$A$1:$B$98,2,0)</f>
        <v>3522</v>
      </c>
      <c r="G82" s="12">
        <f>VLOOKUP(A82,'[1]СВОД2017 (ставка0)'!$A$1:$B$98,2,0)</f>
        <v>317</v>
      </c>
      <c r="H82" s="11">
        <f t="shared" si="3"/>
        <v>9.0005678591709257E-2</v>
      </c>
    </row>
    <row r="83" spans="1:8" ht="12.75" x14ac:dyDescent="0.2">
      <c r="A83" s="8" t="s">
        <v>87</v>
      </c>
      <c r="B83" s="9">
        <v>42370</v>
      </c>
      <c r="C83" s="10">
        <v>2373</v>
      </c>
      <c r="D83" s="10">
        <v>213</v>
      </c>
      <c r="E83" s="11">
        <f t="shared" si="2"/>
        <v>8.9759797724399501E-2</v>
      </c>
      <c r="F83" s="12">
        <f>VLOOKUP(A83,[1]СВОД2017!$A$1:$B$98,2,0)</f>
        <v>2745</v>
      </c>
      <c r="G83" s="12">
        <f>VLOOKUP(A83,'[1]СВОД2017 (ставка0)'!$A$1:$B$98,2,0)</f>
        <v>224</v>
      </c>
      <c r="H83" s="11">
        <f t="shared" si="3"/>
        <v>8.1602914389799636E-2</v>
      </c>
    </row>
    <row r="84" spans="1:8" ht="12.75" x14ac:dyDescent="0.2">
      <c r="A84" s="8" t="s">
        <v>88</v>
      </c>
      <c r="B84" s="9">
        <v>42081</v>
      </c>
      <c r="C84" s="10">
        <v>741</v>
      </c>
      <c r="D84" s="10">
        <v>64</v>
      </c>
      <c r="E84" s="11">
        <f t="shared" si="2"/>
        <v>8.6369770580296892E-2</v>
      </c>
      <c r="F84" s="12">
        <f>VLOOKUP(A84,[1]СВОД2017!$A$1:$B$98,2,0)</f>
        <v>1025</v>
      </c>
      <c r="G84" s="12">
        <f>VLOOKUP(A84,'[1]СВОД2017 (ставка0)'!$A$1:$B$98,2,0)</f>
        <v>69</v>
      </c>
      <c r="H84" s="11">
        <f t="shared" si="3"/>
        <v>6.7317073170731712E-2</v>
      </c>
    </row>
    <row r="85" spans="1:8" ht="12.75" x14ac:dyDescent="0.2">
      <c r="A85" s="8" t="s">
        <v>89</v>
      </c>
      <c r="B85" s="9">
        <v>42130</v>
      </c>
      <c r="C85" s="10">
        <v>430</v>
      </c>
      <c r="D85" s="10">
        <v>11</v>
      </c>
      <c r="E85" s="11">
        <f t="shared" si="2"/>
        <v>2.5581395348837209E-2</v>
      </c>
      <c r="F85" s="12">
        <f>VLOOKUP(A85,[1]СВОД2017!$A$1:$B$98,2,0)</f>
        <v>718</v>
      </c>
      <c r="G85" s="12">
        <f>VLOOKUP(A85,'[1]СВОД2017 (ставка0)'!$A$1:$B$98,2,0)</f>
        <v>14</v>
      </c>
      <c r="H85" s="11">
        <f t="shared" si="3"/>
        <v>1.9498607242339833E-2</v>
      </c>
    </row>
    <row r="86" spans="1:8" ht="12.75" x14ac:dyDescent="0.2">
      <c r="A86" s="8" t="s">
        <v>90</v>
      </c>
      <c r="B86" s="9">
        <v>42166</v>
      </c>
      <c r="C86" s="10">
        <v>596</v>
      </c>
      <c r="D86" s="10">
        <v>40</v>
      </c>
      <c r="E86" s="11">
        <f t="shared" si="2"/>
        <v>6.7114093959731544E-2</v>
      </c>
      <c r="F86" s="12">
        <f>VLOOKUP(A86,[1]СВОД2017!$A$1:$B$98,2,0)</f>
        <v>727</v>
      </c>
      <c r="G86" s="12">
        <f>VLOOKUP(A86,'[1]СВОД2017 (ставка0)'!$A$1:$B$98,2,0)</f>
        <v>40</v>
      </c>
      <c r="H86" s="11">
        <f t="shared" si="3"/>
        <v>5.5020632737276476E-2</v>
      </c>
    </row>
    <row r="87" spans="1:8" ht="12.75" x14ac:dyDescent="0.2">
      <c r="A87" s="13" t="s">
        <v>91</v>
      </c>
      <c r="B87" s="9">
        <v>42179</v>
      </c>
      <c r="C87" s="10">
        <v>145</v>
      </c>
      <c r="D87" s="10">
        <v>11</v>
      </c>
      <c r="E87" s="11">
        <f t="shared" si="2"/>
        <v>7.586206896551724E-2</v>
      </c>
      <c r="F87" s="12">
        <f>VLOOKUP(A87,[1]СВОД2017!$A$1:$B$98,2,0)</f>
        <v>187</v>
      </c>
      <c r="G87" s="12">
        <f>VLOOKUP(A87,'[1]СВОД2017 (ставка0)'!$A$1:$B$98,2,0)</f>
        <v>12</v>
      </c>
      <c r="H87" s="11">
        <f t="shared" si="3"/>
        <v>6.4171122994652413E-2</v>
      </c>
    </row>
    <row r="88" spans="1:8" ht="12.75" x14ac:dyDescent="0.2">
      <c r="A88" s="13" t="s">
        <v>92</v>
      </c>
      <c r="B88" s="9">
        <v>42199</v>
      </c>
      <c r="C88" s="10">
        <v>1480</v>
      </c>
      <c r="D88" s="10">
        <v>97</v>
      </c>
      <c r="E88" s="11">
        <f t="shared" si="2"/>
        <v>6.5540540540540537E-2</v>
      </c>
      <c r="F88" s="12">
        <f>VLOOKUP(A88,[1]СВОД2017!$A$1:$B$98,2,0)</f>
        <v>1766</v>
      </c>
      <c r="G88" s="12">
        <f>VLOOKUP(A88,'[1]СВОД2017 (ставка0)'!$A$1:$B$98,2,0)</f>
        <v>116</v>
      </c>
      <c r="H88" s="11">
        <f t="shared" si="3"/>
        <v>6.5685164212910527E-2</v>
      </c>
    </row>
    <row r="89" spans="1:8" ht="12.75" x14ac:dyDescent="0.2">
      <c r="A89" s="13" t="s">
        <v>93</v>
      </c>
      <c r="B89" s="9">
        <v>42329</v>
      </c>
      <c r="C89" s="10">
        <v>77</v>
      </c>
      <c r="D89" s="10">
        <v>0</v>
      </c>
      <c r="E89" s="11">
        <f t="shared" si="2"/>
        <v>0</v>
      </c>
      <c r="F89" s="12">
        <f>VLOOKUP(A89,[1]СВОД2017!$A$1:$B$98,2,0)</f>
        <v>96</v>
      </c>
      <c r="G89" s="12">
        <f>VLOOKUP(A89,'[1]СВОД2017 (ставка0)'!$A$1:$B$98,2,0)</f>
        <v>0</v>
      </c>
      <c r="H89" s="11">
        <f t="shared" si="3"/>
        <v>0</v>
      </c>
    </row>
    <row r="90" spans="1:8" ht="12.75" x14ac:dyDescent="0.2">
      <c r="A90" s="13" t="s">
        <v>94</v>
      </c>
      <c r="B90" s="9">
        <v>42005</v>
      </c>
      <c r="C90" s="10">
        <v>138</v>
      </c>
      <c r="D90" s="10">
        <v>9</v>
      </c>
      <c r="E90" s="11">
        <f t="shared" si="2"/>
        <v>6.5217391304347824E-2</v>
      </c>
      <c r="F90" s="12">
        <f>VLOOKUP(A90,[1]СВОД2017!$A$1:$B$98,2,0)</f>
        <v>175</v>
      </c>
      <c r="G90" s="12">
        <f>VLOOKUP(A90,'[1]СВОД2017 (ставка0)'!$A$1:$B$98,2,0)</f>
        <v>10</v>
      </c>
      <c r="H90" s="11">
        <f t="shared" si="3"/>
        <v>5.7142857142857141E-2</v>
      </c>
    </row>
  </sheetData>
  <autoFilter ref="A4:E90"/>
  <mergeCells count="2">
    <mergeCell ref="G1:H1"/>
    <mergeCell ref="A2:H2"/>
  </mergeCells>
  <conditionalFormatting sqref="D5:E90">
    <cfRule type="cellIs" dxfId="6" priority="6" operator="equal">
      <formula>0</formula>
    </cfRule>
  </conditionalFormatting>
  <conditionalFormatting sqref="C5:C90">
    <cfRule type="cellIs" dxfId="5" priority="5" operator="equal">
      <formula>0</formula>
    </cfRule>
  </conditionalFormatting>
  <conditionalFormatting sqref="E5:E90">
    <cfRule type="expression" dxfId="4" priority="7">
      <formula>#REF!=0</formula>
    </cfRule>
  </conditionalFormatting>
  <conditionalFormatting sqref="G5:G90">
    <cfRule type="cellIs" dxfId="3" priority="4" operator="equal">
      <formula>0</formula>
    </cfRule>
  </conditionalFormatting>
  <conditionalFormatting sqref="F5:F90">
    <cfRule type="cellIs" dxfId="2" priority="3" operator="equal">
      <formula>0</formula>
    </cfRule>
  </conditionalFormatting>
  <conditionalFormatting sqref="H5:H90">
    <cfRule type="cellIs" dxfId="1" priority="1" operator="equal">
      <formula>0</formula>
    </cfRule>
  </conditionalFormatting>
  <conditionalFormatting sqref="H5:H90">
    <cfRule type="expression" dxfId="0" priority="2">
      <formula>#REF!=0</formula>
    </cfRule>
  </conditionalFormatting>
  <pageMargins left="0.7" right="0.7" top="0.17" bottom="0.17" header="0.3" footer="0.3"/>
  <pageSetup paperSize="9" scale="69" fitToWidth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отчета</vt:lpstr>
      <vt:lpstr>'для отчета'!_ФильтрБазыДанных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Тетеревятникова А.В.</dc:creator>
  <cp:lastModifiedBy>Ромашкин Алексей Евгеньевич</cp:lastModifiedBy>
  <cp:lastPrinted>2018-07-25T09:44:16Z</cp:lastPrinted>
  <dcterms:created xsi:type="dcterms:W3CDTF">2018-07-24T08:42:11Z</dcterms:created>
  <dcterms:modified xsi:type="dcterms:W3CDTF">2020-10-06T09:05:00Z</dcterms:modified>
</cp:coreProperties>
</file>